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OCUMENTOS DANIEL\DOCUMENTOS DANIEL\EDITAIS\EDITAIS 2024\CONSTRUÇÃO DE DECK\"/>
    </mc:Choice>
  </mc:AlternateContent>
  <xr:revisionPtr revIDLastSave="0" documentId="8_{CDC76140-F2A4-429F-9BD4-12E912D8E409}" xr6:coauthVersionLast="47" xr6:coauthVersionMax="47" xr10:uidLastSave="{00000000-0000-0000-0000-000000000000}"/>
  <bookViews>
    <workbookView xWindow="28680" yWindow="-120" windowWidth="29040" windowHeight="15840" activeTab="2" xr2:uid="{BE78BF33-6A36-4240-89F6-8676D7A07837}"/>
  </bookViews>
  <sheets>
    <sheet name="ORÇAMENTO" sheetId="1" r:id="rId1"/>
    <sheet name="BDI" sheetId="2" r:id="rId2"/>
    <sheet name="CRONOGRAMA" sheetId="3" r:id="rId3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J22" i="3" s="1"/>
  <c r="I19" i="3"/>
  <c r="I21" i="3" s="1"/>
  <c r="H19" i="3"/>
  <c r="H21" i="3" s="1"/>
  <c r="E19" i="3"/>
  <c r="E21" i="3" s="1"/>
  <c r="C19" i="3"/>
  <c r="J21" i="3" s="1"/>
  <c r="J15" i="3"/>
  <c r="J16" i="3" s="1"/>
  <c r="I15" i="3"/>
  <c r="I16" i="3" s="1"/>
  <c r="H15" i="3"/>
  <c r="G15" i="3"/>
  <c r="G16" i="3" s="1"/>
  <c r="H16" i="3" s="1"/>
  <c r="G14" i="3"/>
  <c r="F14" i="3"/>
  <c r="H13" i="3"/>
  <c r="H14" i="3" s="1"/>
  <c r="G13" i="3"/>
  <c r="G22" i="3" s="1"/>
  <c r="F13" i="3"/>
  <c r="F19" i="3" s="1"/>
  <c r="C22" i="2"/>
  <c r="J52" i="1"/>
  <c r="K52" i="1" s="1"/>
  <c r="J51" i="1"/>
  <c r="K51" i="1" s="1"/>
  <c r="K53" i="1" s="1"/>
  <c r="K47" i="1"/>
  <c r="J47" i="1"/>
  <c r="I47" i="1"/>
  <c r="K46" i="1"/>
  <c r="J46" i="1"/>
  <c r="I46" i="1"/>
  <c r="J45" i="1"/>
  <c r="I45" i="1"/>
  <c r="K45" i="1" s="1"/>
  <c r="J44" i="1"/>
  <c r="I44" i="1"/>
  <c r="K44" i="1" s="1"/>
  <c r="K43" i="1"/>
  <c r="J43" i="1"/>
  <c r="I43" i="1"/>
  <c r="K42" i="1"/>
  <c r="J42" i="1"/>
  <c r="I42" i="1"/>
  <c r="J41" i="1"/>
  <c r="I41" i="1"/>
  <c r="K41" i="1" s="1"/>
  <c r="J40" i="1"/>
  <c r="I40" i="1"/>
  <c r="K40" i="1" s="1"/>
  <c r="K39" i="1"/>
  <c r="J39" i="1"/>
  <c r="I39" i="1"/>
  <c r="K35" i="1"/>
  <c r="J35" i="1"/>
  <c r="I35" i="1"/>
  <c r="K34" i="1"/>
  <c r="J34" i="1"/>
  <c r="I34" i="1"/>
  <c r="J33" i="1"/>
  <c r="I33" i="1"/>
  <c r="K33" i="1" s="1"/>
  <c r="J32" i="1"/>
  <c r="I32" i="1"/>
  <c r="K32" i="1" s="1"/>
  <c r="K31" i="1"/>
  <c r="J31" i="1"/>
  <c r="I31" i="1"/>
  <c r="K30" i="1"/>
  <c r="J30" i="1"/>
  <c r="I30" i="1"/>
  <c r="J29" i="1"/>
  <c r="I29" i="1"/>
  <c r="K29" i="1" s="1"/>
  <c r="J28" i="1"/>
  <c r="I28" i="1"/>
  <c r="K28" i="1" s="1"/>
  <c r="J24" i="1"/>
  <c r="I24" i="1"/>
  <c r="K24" i="1" s="1"/>
  <c r="K23" i="1"/>
  <c r="J23" i="1"/>
  <c r="I23" i="1"/>
  <c r="K22" i="1"/>
  <c r="J22" i="1"/>
  <c r="I22" i="1"/>
  <c r="J21" i="1"/>
  <c r="I21" i="1"/>
  <c r="K21" i="1" s="1"/>
  <c r="K25" i="1" s="1"/>
  <c r="K17" i="1"/>
  <c r="I17" i="1"/>
  <c r="K16" i="1"/>
  <c r="J16" i="1"/>
  <c r="I16" i="1"/>
  <c r="K15" i="1"/>
  <c r="J15" i="1"/>
  <c r="I15" i="1"/>
  <c r="J14" i="1"/>
  <c r="I14" i="1"/>
  <c r="K14" i="1" s="1"/>
  <c r="J13" i="1"/>
  <c r="I13" i="1"/>
  <c r="K13" i="1" s="1"/>
  <c r="K12" i="1"/>
  <c r="J12" i="1"/>
  <c r="I12" i="1"/>
  <c r="I11" i="1"/>
  <c r="K11" i="1" s="1"/>
  <c r="J10" i="1"/>
  <c r="I10" i="1"/>
  <c r="K10" i="1" s="1"/>
  <c r="F22" i="3" l="1"/>
  <c r="F21" i="3"/>
  <c r="H22" i="3"/>
  <c r="E22" i="3"/>
  <c r="I22" i="3"/>
  <c r="G19" i="3"/>
  <c r="G21" i="3" s="1"/>
  <c r="K48" i="1"/>
  <c r="K18" i="1"/>
  <c r="K36" i="1"/>
  <c r="E23" i="3" l="1"/>
  <c r="E24" i="3"/>
  <c r="F24" i="3" s="1"/>
  <c r="K55" i="1"/>
  <c r="F23" i="3" l="1"/>
  <c r="G24" i="3"/>
  <c r="H24" i="3" l="1"/>
  <c r="G23" i="3"/>
  <c r="H23" i="3" l="1"/>
  <c r="I24" i="3"/>
  <c r="I23" i="3" l="1"/>
  <c r="J24" i="3"/>
</calcChain>
</file>

<file path=xl/sharedStrings.xml><?xml version="1.0" encoding="utf-8"?>
<sst xmlns="http://schemas.openxmlformats.org/spreadsheetml/2006/main" count="218" uniqueCount="126">
  <si>
    <t>Número: 1</t>
  </si>
  <si>
    <r>
      <t>BDI Padrão: 23,87</t>
    </r>
    <r>
      <rPr>
        <b/>
        <sz val="12"/>
        <color rgb="FF000000"/>
        <rFont val="Times New Roman"/>
        <family val="1"/>
      </rPr>
      <t>%</t>
    </r>
  </si>
  <si>
    <r>
      <rPr>
        <b/>
        <sz val="12"/>
        <color rgb="FF000000"/>
        <rFont val="Times New Roman"/>
        <family val="1"/>
      </rPr>
      <t>Bancos:</t>
    </r>
    <r>
      <rPr>
        <b/>
        <sz val="12"/>
        <color rgb="FF000000"/>
        <rFont val="Times New Roman"/>
        <family val="1"/>
      </rPr>
      <t xml:space="preserve">
</t>
    </r>
    <r>
      <rPr>
        <sz val="12"/>
        <color rgb="FF000000"/>
        <rFont val="Times New Roman"/>
        <family val="1"/>
      </rPr>
      <t>SINAPI: SC 3/2024
ORSE: SE 12/2023
SICRO3: SC 10/2023
(Preço desonerado)</t>
    </r>
  </si>
  <si>
    <r>
      <t xml:space="preserve">Orçamento: </t>
    </r>
    <r>
      <rPr>
        <b/>
        <sz val="12"/>
        <color rgb="FF000000"/>
        <rFont val="Times New Roman"/>
        <family val="1"/>
      </rPr>
      <t>SECRETARIA DE OBRAS</t>
    </r>
  </si>
  <si>
    <r>
      <rPr>
        <sz val="12"/>
        <color rgb="FF000000"/>
        <rFont val="Times New Roman"/>
        <family val="1"/>
      </rPr>
      <t>Obra:</t>
    </r>
    <r>
      <rPr>
        <b/>
        <sz val="12"/>
        <color rgb="FF000000"/>
        <rFont val="Times New Roman"/>
        <family val="1"/>
      </rPr>
      <t xml:space="preserve"> REFORMA DO DECK DA BARRA NORTE</t>
    </r>
  </si>
  <si>
    <t>Planilha Sintética Simples</t>
  </si>
  <si>
    <t>Item</t>
  </si>
  <si>
    <t>Tipo</t>
  </si>
  <si>
    <t>Banco</t>
  </si>
  <si>
    <t>Código</t>
  </si>
  <si>
    <t>Descrição</t>
  </si>
  <si>
    <t>Un.</t>
  </si>
  <si>
    <t>Qtd.</t>
  </si>
  <si>
    <t>Preço Unit</t>
  </si>
  <si>
    <t>Preço com BDI</t>
  </si>
  <si>
    <t>Total sem BDI</t>
  </si>
  <si>
    <t>Total</t>
  </si>
  <si>
    <t>SERVIÇOS INICIAIS</t>
  </si>
  <si>
    <t>01</t>
  </si>
  <si>
    <t>Composição</t>
  </si>
  <si>
    <t>SINAPI</t>
  </si>
  <si>
    <t>FORNECIMENTO E INSTALAÇÃO DE PLACA DE OBRA COM CHAPA GALVANIZADA E ESTRUTURA DE MADEIRA. AF_03/2022_PS</t>
  </si>
  <si>
    <t>m²</t>
  </si>
  <si>
    <t>02</t>
  </si>
  <si>
    <t>SMOP</t>
  </si>
  <si>
    <t>MOB -007</t>
  </si>
  <si>
    <t>TRANSPORTE E ENTREGA DE CONTAINER METÁLICO</t>
  </si>
  <si>
    <t>UD</t>
  </si>
  <si>
    <t>03</t>
  </si>
  <si>
    <t>ORSE</t>
  </si>
  <si>
    <t>LOCAÇÃO DE CONTAINER - ESCRITÓRIO COM BANHEIRO - 6,20 x 2,20m</t>
  </si>
  <si>
    <t>MÊS</t>
  </si>
  <si>
    <t>04</t>
  </si>
  <si>
    <t>EXECUÇÃO DE ALMOXARIFADO EM CANTEIRO DE OBRA EM CHAPA DE MADEIRA COMPENSADA, INCLUSO PRATELEIRAS. AF_02/2016</t>
  </si>
  <si>
    <t>05</t>
  </si>
  <si>
    <t>EXECUÇÃO DE ESCRITÓRIO EM CANTEIRO DE OBRA EM CHAPA DE MADEIRA COMPENSADA, NÃO INCLUSO MOBILIÁRIO E EQUIPAMENTOS. AF_02/2016</t>
  </si>
  <si>
    <t>06</t>
  </si>
  <si>
    <t>EXECUÇÃO DE REFEITÓRIO EM CANTEIRO DE OBRA EM CHAPA DE MADEIRA COMPENSADA, NÃO INCLUSO MOBILIÁRIO E EQUIPAMENTOS. AF_02/2016</t>
  </si>
  <si>
    <t>07</t>
  </si>
  <si>
    <t>SCO</t>
  </si>
  <si>
    <t>AD20.05.0500</t>
  </si>
  <si>
    <t>ALUGUEL DE BANHEIRO QUÍMICO, INCLUINDO TRANSPORTE IDA E VOLTA, MANUTENÇÃO E HIGIENIZAÇÃO 3 VEZES POR SEMANA.</t>
  </si>
  <si>
    <t>ud/mês</t>
  </si>
  <si>
    <t>08</t>
  </si>
  <si>
    <t>ENGENHEIRO CIVIL DE OBRA PLENO COM ENCARGOS COMPLEMENTARES</t>
  </si>
  <si>
    <t>mês</t>
  </si>
  <si>
    <t>SUBTOTAL COM BDI</t>
  </si>
  <si>
    <t>TRECHO 01</t>
  </si>
  <si>
    <t>09</t>
  </si>
  <si>
    <t>REMOÇÃO DE PISO DE MADEIRA (ASSOALHO E BARROTE), DE FORMA MANUAL, SEM REAPROVEITAMENTO. AF_09/2023</t>
  </si>
  <si>
    <t>10</t>
  </si>
  <si>
    <t>REMOÇÃO MANUAL DE ENTULHO</t>
  </si>
  <si>
    <t>m³</t>
  </si>
  <si>
    <t>11</t>
  </si>
  <si>
    <t>SIURB</t>
  </si>
  <si>
    <t>10107 (E)</t>
  </si>
  <si>
    <t>REMOÇÃO DE ENTULHO COM CAÇAMBA METÁLICA, INCLUSIVE CARGA MANUAL E DESCARGA EM BOTA-FORA</t>
  </si>
  <si>
    <t>12</t>
  </si>
  <si>
    <t>LIMPEZA DE CONTRAPISO COM VASSOURA A SECO. AF_04/2019</t>
  </si>
  <si>
    <t>TRECHO 02</t>
  </si>
  <si>
    <t>RETIRADA DE ASSOALHO DE MADEIRA, INCLUSIVE RETIRADA DE VIGAMENTO</t>
  </si>
  <si>
    <t>REMOÇÃO DE TESOURAS DE MADEIRA, COM VÃO MENOR QUE 8M, DE FORMA MECANIZADA, COM REAPROVEITAMENTO. AF_09/2023</t>
  </si>
  <si>
    <t>un</t>
  </si>
  <si>
    <t>EMOP</t>
  </si>
  <si>
    <t>14.006.0445-A</t>
  </si>
  <si>
    <t>DECK EM MADEIRA DE LEI APARELHADA,COM ASSOALHO MEDINDO APROXIMADAMENTE 18X2CM,VIGAS LONGITUDINAIS DE 7,5X15CM,TRANSVERSAIS DE 10X15CM,GUARDA-CORPO COMPOSTO DE PECAS DE 15X15CM E 20X2,5CM.FORNECIMENTO E COLOCACAO</t>
  </si>
  <si>
    <t>REFORÇO PARA PEÇA DE MADEIRA EM CHAPA DE FERRO GALVANIZADO 5/16"</t>
  </si>
  <si>
    <t>LIXAMENTO DE MADEIRA PARA APLICAÇÃO DE FUNDO OU PINTURA. AF_01/2021</t>
  </si>
  <si>
    <t>PINTURA IMUNIZANTE PARA MADEIRA, 1 DEMÃO. AF_01/2021</t>
  </si>
  <si>
    <t>TRECHO 03</t>
  </si>
  <si>
    <t>REMOÇÃO DE TESOURAS DE MADEIRA, COM VÃO MENOR QUE 8M, DE FORMA MANUAL, SEM REAPROVEITAMENTO. AF_09/2023</t>
  </si>
  <si>
    <t>TRANSPORTE HORIZONTAL MANUAL, DE VIGAS DE MADEIRA COM SEÇÃO TRANSVERSAL DE 5 X 12 CM (UNIDADE: MXKM). AF_07/2019</t>
  </si>
  <si>
    <t>mxkm</t>
  </si>
  <si>
    <t>DECK EM MADEIRA DE LEI APARELHADA,COM ASSOALHO MEDINDO APROXIMADAMENTE 18X2CM,VIGAS LONGITUDINAIS DE 7,5X15CM,TRANSVERSAIS DE 10X15CM,GUARDA-CORPO COMPOSTO DE PECAS DE 15X15CM E 20X2,5CM. (EXCLUSIVE MATERIAL)</t>
  </si>
  <si>
    <t>DESMOBILIZAÇÃO DO CANTEIRO DE OBRAS</t>
  </si>
  <si>
    <t>MOB - 007</t>
  </si>
  <si>
    <t>TRANSPORTE E RETIRADA DE CONTAINER METÁLICO</t>
  </si>
  <si>
    <t>AGETOP-CIVIL</t>
  </si>
  <si>
    <t>DESMOBILIZAÇÃO DO CANTEIRO DE OBRAS - INCLUSIVE CARGA E DESCARGA E A HORA IMPRODUTIVA DO CAMINHÃO - ( EXCLUSO O TRANSPORTE )</t>
  </si>
  <si>
    <t>TOTAL GERAL</t>
  </si>
  <si>
    <t>CÁLCULO DE B.D.I</t>
  </si>
  <si>
    <t>OBRA</t>
  </si>
  <si>
    <t xml:space="preserve"> REFORMA DO DECK PONTAL NORTE</t>
  </si>
  <si>
    <t>Data:</t>
  </si>
  <si>
    <t>Símbolo</t>
  </si>
  <si>
    <t>Composição do BDI</t>
  </si>
  <si>
    <t>Percentual</t>
  </si>
  <si>
    <t>L</t>
  </si>
  <si>
    <t>Lucro</t>
  </si>
  <si>
    <t>AC</t>
  </si>
  <si>
    <t>Administração Central</t>
  </si>
  <si>
    <t>DF</t>
  </si>
  <si>
    <t>Despesas Financeiras</t>
  </si>
  <si>
    <t>I</t>
  </si>
  <si>
    <t>ISSQN + PIS + COFINS + CPRB</t>
  </si>
  <si>
    <t>ISSQN</t>
  </si>
  <si>
    <t>PIS</t>
  </si>
  <si>
    <t>COFINS</t>
  </si>
  <si>
    <t>CPRB</t>
  </si>
  <si>
    <t>R</t>
  </si>
  <si>
    <t>Risco</t>
  </si>
  <si>
    <t>S</t>
  </si>
  <si>
    <t>Seguro/Garantia</t>
  </si>
  <si>
    <t>BDI (%)</t>
  </si>
  <si>
    <t>Data de Referência: junho/2024</t>
  </si>
  <si>
    <t>Objeto: obra de construção, e reparos (com fornecimento de maquinários, ferramentas, equipamentos e mão de obra), para o Deck de madeira do Pontal Norte</t>
  </si>
  <si>
    <t>Endereço: Deck Pontal Norte – bairro Pioneiros</t>
  </si>
  <si>
    <t>CRONOGRAMA FÍSICO-FINANCEIRO</t>
  </si>
  <si>
    <t>Item descrição</t>
  </si>
  <si>
    <t>Total por etapa</t>
  </si>
  <si>
    <t>30 dias</t>
  </si>
  <si>
    <t>60 dias</t>
  </si>
  <si>
    <t>90 dias</t>
  </si>
  <si>
    <t>120 dias</t>
  </si>
  <si>
    <t>150 dias</t>
  </si>
  <si>
    <t>180 dias</t>
  </si>
  <si>
    <t>1. Serviços Iniciais</t>
  </si>
  <si>
    <t>2. Trecho 01</t>
  </si>
  <si>
    <t>3. Trecho 02</t>
  </si>
  <si>
    <t>4. Trecho 03</t>
  </si>
  <si>
    <t>5. Desmobilização de canteiro</t>
  </si>
  <si>
    <t>TOTAL</t>
  </si>
  <si>
    <t>Porcentagem</t>
  </si>
  <si>
    <t>Custo</t>
  </si>
  <si>
    <t>Porcentagem acumulada</t>
  </si>
  <si>
    <t>Custo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</si>
</sst>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]#,##0.00"/>
    <numFmt numFmtId="165" formatCode="[$R$-416]&quot; &quot;#,##0.00;[Red]&quot;-&quot;[$R$-416]&quot; &quot;#,##0.00"/>
  </numFmts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D9C3"/>
        <bgColor rgb="FFDDD9C3"/>
      </patternFill>
    </fill>
    <fill>
      <patternFill patternType="solid">
        <fgColor rgb="FFEEEEEE"/>
        <bgColor rgb="FFEEEEEE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1" fillId="2" borderId="4" xfId="0" applyFont="1" applyFill="1" applyBorder="1"/>
    <xf numFmtId="0" fontId="2" fillId="2" borderId="0" xfId="0" applyFont="1" applyFill="1" applyAlignment="1">
      <alignment horizontal="center"/>
    </xf>
    <xf numFmtId="0" fontId="0" fillId="3" borderId="6" xfId="0" applyFill="1" applyBorder="1"/>
    <xf numFmtId="0" fontId="1" fillId="3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0" xfId="0" applyFont="1"/>
    <xf numFmtId="49" fontId="1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2" fillId="0" borderId="8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7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4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10" fontId="2" fillId="4" borderId="0" xfId="0" applyNumberFormat="1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0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F13D6-7FE7-4F63-BD0B-013F0C5C0721}">
  <dimension ref="A1:AMI55"/>
  <sheetViews>
    <sheetView workbookViewId="0">
      <selection activeCell="E4" sqref="E4"/>
    </sheetView>
  </sheetViews>
  <sheetFormatPr defaultRowHeight="15.75" x14ac:dyDescent="0.25"/>
  <cols>
    <col min="1" max="1" width="51.5703125" style="2" bestFit="1" customWidth="1"/>
    <col min="2" max="2" width="12.5703125" style="2" bestFit="1" customWidth="1"/>
    <col min="3" max="3" width="17.28515625" style="2" bestFit="1" customWidth="1"/>
    <col min="4" max="4" width="14.85546875" style="2" bestFit="1" customWidth="1"/>
    <col min="5" max="5" width="92.7109375" style="2" bestFit="1" customWidth="1"/>
    <col min="6" max="6" width="39.28515625" style="2" bestFit="1" customWidth="1"/>
    <col min="7" max="7" width="9" style="2" bestFit="1" customWidth="1"/>
    <col min="8" max="8" width="13" style="2" bestFit="1" customWidth="1"/>
    <col min="9" max="9" width="14.85546875" style="2" bestFit="1" customWidth="1"/>
    <col min="10" max="10" width="20.28515625" style="2" bestFit="1" customWidth="1"/>
    <col min="11" max="11" width="14.140625" style="2" bestFit="1" customWidth="1"/>
    <col min="12" max="1023" width="9.140625" style="2"/>
    <col min="1024" max="1024" width="10.28515625" style="2" customWidth="1"/>
    <col min="1025" max="16384" width="9.140625" style="2"/>
  </cols>
  <sheetData>
    <row r="1" spans="1:1023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</row>
    <row r="2" spans="1:1023" customForma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 t="s">
        <v>1</v>
      </c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</row>
    <row r="3" spans="1:1023" customFormat="1" x14ac:dyDescent="0.25">
      <c r="A3" s="6" t="s">
        <v>2</v>
      </c>
      <c r="B3" s="6"/>
      <c r="C3" s="6"/>
      <c r="D3" s="1"/>
      <c r="E3" s="1"/>
      <c r="F3" s="1" t="s">
        <v>3</v>
      </c>
      <c r="G3" s="1"/>
      <c r="H3" s="1"/>
      <c r="I3" s="1"/>
      <c r="J3" s="1"/>
      <c r="K3" s="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</row>
    <row r="4" spans="1:1023" customFormat="1" x14ac:dyDescent="0.25">
      <c r="A4" s="8" t="s">
        <v>4</v>
      </c>
      <c r="B4" s="9"/>
      <c r="C4" s="9"/>
      <c r="D4" s="9"/>
      <c r="E4" s="1"/>
      <c r="F4" s="1"/>
      <c r="G4" s="1"/>
      <c r="H4" s="1"/>
      <c r="I4" s="1"/>
      <c r="J4" s="1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</row>
    <row r="5" spans="1:1023" customFormat="1" x14ac:dyDescent="0.25">
      <c r="A5" s="10"/>
      <c r="B5" s="1"/>
      <c r="C5" s="1"/>
      <c r="D5" s="1"/>
      <c r="E5" s="11" t="s">
        <v>5</v>
      </c>
      <c r="F5" s="1"/>
      <c r="G5" s="1"/>
      <c r="H5" s="1"/>
      <c r="I5" s="1"/>
      <c r="J5" s="1"/>
      <c r="K5" s="7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</row>
    <row r="6" spans="1:1023" customFormat="1" x14ac:dyDescent="0.25">
      <c r="A6" s="10"/>
      <c r="B6" s="1"/>
      <c r="C6" s="1"/>
      <c r="D6" s="1"/>
      <c r="E6" s="1"/>
      <c r="F6" s="1"/>
      <c r="G6" s="1"/>
      <c r="H6" s="1"/>
      <c r="I6" s="1"/>
      <c r="J6" s="1"/>
      <c r="K6" s="7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</row>
    <row r="7" spans="1:1023" customForma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</row>
    <row r="8" spans="1:1023" customFormat="1" x14ac:dyDescent="0.25">
      <c r="A8" s="13" t="s">
        <v>6</v>
      </c>
      <c r="B8" s="13" t="s">
        <v>7</v>
      </c>
      <c r="C8" s="13" t="s">
        <v>8</v>
      </c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3" t="s">
        <v>16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</row>
    <row r="9" spans="1:1023" customForma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</row>
    <row r="10" spans="1:1023" customFormat="1" ht="31.5" x14ac:dyDescent="0.25">
      <c r="A10" s="15" t="s">
        <v>18</v>
      </c>
      <c r="B10" s="16" t="s">
        <v>19</v>
      </c>
      <c r="C10" s="16" t="s">
        <v>20</v>
      </c>
      <c r="D10" s="16">
        <v>103689</v>
      </c>
      <c r="E10" s="17" t="s">
        <v>21</v>
      </c>
      <c r="F10" s="16" t="s">
        <v>22</v>
      </c>
      <c r="G10" s="16">
        <v>12</v>
      </c>
      <c r="H10" s="18">
        <v>314.37</v>
      </c>
      <c r="I10" s="19">
        <f t="shared" ref="I10:I17" si="0">H10*1.2387</f>
        <v>389.41011899999995</v>
      </c>
      <c r="J10" s="19">
        <f>H10*G10</f>
        <v>3772.44</v>
      </c>
      <c r="K10" s="20">
        <f t="shared" ref="K10:K17" si="1">I10*G10</f>
        <v>4672.9214279999997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</row>
    <row r="11" spans="1:1023" customFormat="1" x14ac:dyDescent="0.25">
      <c r="A11" s="15" t="s">
        <v>23</v>
      </c>
      <c r="B11" s="16" t="s">
        <v>19</v>
      </c>
      <c r="C11" s="16" t="s">
        <v>24</v>
      </c>
      <c r="D11" s="16" t="s">
        <v>25</v>
      </c>
      <c r="E11" s="21" t="s">
        <v>26</v>
      </c>
      <c r="F11" s="16" t="s">
        <v>27</v>
      </c>
      <c r="G11" s="16">
        <v>1</v>
      </c>
      <c r="H11" s="19">
        <v>697.07</v>
      </c>
      <c r="I11" s="19">
        <f t="shared" si="0"/>
        <v>863.46060899999998</v>
      </c>
      <c r="J11" s="19">
        <v>697.07</v>
      </c>
      <c r="K11" s="20">
        <f t="shared" si="1"/>
        <v>863.46060899999998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</row>
    <row r="12" spans="1:1023" customFormat="1" x14ac:dyDescent="0.25">
      <c r="A12" s="15" t="s">
        <v>28</v>
      </c>
      <c r="B12" s="16" t="s">
        <v>19</v>
      </c>
      <c r="C12" s="16" t="s">
        <v>29</v>
      </c>
      <c r="D12" s="16">
        <v>4657</v>
      </c>
      <c r="E12" s="21" t="s">
        <v>30</v>
      </c>
      <c r="F12" s="16" t="s">
        <v>31</v>
      </c>
      <c r="G12" s="16">
        <v>8</v>
      </c>
      <c r="H12" s="19">
        <v>1600</v>
      </c>
      <c r="I12" s="19">
        <f t="shared" si="0"/>
        <v>1981.9199999999998</v>
      </c>
      <c r="J12" s="19">
        <f>H12*G12</f>
        <v>12800</v>
      </c>
      <c r="K12" s="20">
        <f t="shared" si="1"/>
        <v>15855.359999999999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</row>
    <row r="13" spans="1:1023" customFormat="1" ht="31.5" x14ac:dyDescent="0.25">
      <c r="A13" s="15" t="s">
        <v>32</v>
      </c>
      <c r="B13" s="16" t="s">
        <v>19</v>
      </c>
      <c r="C13" s="16" t="s">
        <v>20</v>
      </c>
      <c r="D13" s="16">
        <v>93208</v>
      </c>
      <c r="E13" s="22" t="s">
        <v>33</v>
      </c>
      <c r="F13" s="16" t="s">
        <v>22</v>
      </c>
      <c r="G13" s="16">
        <v>30</v>
      </c>
      <c r="H13" s="19">
        <v>1365.89</v>
      </c>
      <c r="I13" s="19">
        <f t="shared" si="0"/>
        <v>1691.9279429999999</v>
      </c>
      <c r="J13" s="19">
        <f>H13*G13</f>
        <v>40976.700000000004</v>
      </c>
      <c r="K13" s="20">
        <f t="shared" si="1"/>
        <v>50757.83829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</row>
    <row r="14" spans="1:1023" customFormat="1" ht="31.5" x14ac:dyDescent="0.25">
      <c r="A14" s="15" t="s">
        <v>34</v>
      </c>
      <c r="B14" s="16" t="s">
        <v>19</v>
      </c>
      <c r="C14" s="16" t="s">
        <v>20</v>
      </c>
      <c r="D14" s="16">
        <v>93207</v>
      </c>
      <c r="E14" s="22" t="s">
        <v>35</v>
      </c>
      <c r="F14" s="16" t="s">
        <v>22</v>
      </c>
      <c r="G14" s="16">
        <v>20</v>
      </c>
      <c r="H14" s="18">
        <v>1045.9100000000001</v>
      </c>
      <c r="I14" s="19">
        <f t="shared" si="0"/>
        <v>1295.5687170000001</v>
      </c>
      <c r="J14" s="18">
        <f>H14*G14</f>
        <v>20918.2</v>
      </c>
      <c r="K14" s="20">
        <f t="shared" si="1"/>
        <v>25911.374340000002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</row>
    <row r="15" spans="1:1023" customFormat="1" ht="31.5" x14ac:dyDescent="0.25">
      <c r="A15" s="15" t="s">
        <v>36</v>
      </c>
      <c r="B15" s="16" t="s">
        <v>19</v>
      </c>
      <c r="C15" s="16" t="s">
        <v>20</v>
      </c>
      <c r="D15" s="16">
        <v>93210</v>
      </c>
      <c r="E15" s="22" t="s">
        <v>37</v>
      </c>
      <c r="F15" s="16" t="s">
        <v>22</v>
      </c>
      <c r="G15" s="16">
        <v>20</v>
      </c>
      <c r="H15" s="18">
        <v>600.78</v>
      </c>
      <c r="I15" s="19">
        <f t="shared" si="0"/>
        <v>744.18618599999991</v>
      </c>
      <c r="J15" s="18">
        <f>H15*G15</f>
        <v>12015.599999999999</v>
      </c>
      <c r="K15" s="20">
        <f t="shared" si="1"/>
        <v>14883.723719999998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</row>
    <row r="16" spans="1:1023" customFormat="1" ht="31.5" x14ac:dyDescent="0.25">
      <c r="A16" s="15" t="s">
        <v>38</v>
      </c>
      <c r="B16" s="16" t="s">
        <v>19</v>
      </c>
      <c r="C16" s="16" t="s">
        <v>39</v>
      </c>
      <c r="D16" s="16" t="s">
        <v>40</v>
      </c>
      <c r="E16" s="17" t="s">
        <v>41</v>
      </c>
      <c r="F16" s="16" t="s">
        <v>42</v>
      </c>
      <c r="G16" s="16">
        <v>16</v>
      </c>
      <c r="H16" s="18">
        <v>1500</v>
      </c>
      <c r="I16" s="19">
        <f t="shared" si="0"/>
        <v>1858.05</v>
      </c>
      <c r="J16" s="18">
        <f>H16*G16</f>
        <v>24000</v>
      </c>
      <c r="K16" s="20">
        <f t="shared" si="1"/>
        <v>29728.799999999999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  <c r="PE16" s="23"/>
      <c r="PF16" s="23"/>
      <c r="PG16" s="23"/>
      <c r="PH16" s="23"/>
      <c r="PI16" s="23"/>
      <c r="PJ16" s="23"/>
      <c r="PK16" s="23"/>
      <c r="PL16" s="23"/>
      <c r="PM16" s="23"/>
      <c r="PN16" s="23"/>
      <c r="PO16" s="23"/>
      <c r="PP16" s="23"/>
      <c r="PQ16" s="23"/>
      <c r="PR16" s="23"/>
      <c r="PS16" s="23"/>
      <c r="PT16" s="23"/>
      <c r="PU16" s="23"/>
      <c r="PV16" s="23"/>
      <c r="PW16" s="23"/>
      <c r="PX16" s="23"/>
      <c r="PY16" s="23"/>
      <c r="PZ16" s="23"/>
      <c r="QA16" s="23"/>
      <c r="QB16" s="23"/>
      <c r="QC16" s="23"/>
      <c r="QD16" s="23"/>
      <c r="QE16" s="23"/>
      <c r="QF16" s="23"/>
      <c r="QG16" s="23"/>
      <c r="QH16" s="23"/>
      <c r="QI16" s="23"/>
      <c r="QJ16" s="23"/>
      <c r="QK16" s="23"/>
      <c r="QL16" s="23"/>
      <c r="QM16" s="23"/>
      <c r="QN16" s="23"/>
      <c r="QO16" s="23"/>
      <c r="QP16" s="23"/>
      <c r="QQ16" s="23"/>
      <c r="QR16" s="23"/>
      <c r="QS16" s="23"/>
      <c r="QT16" s="23"/>
      <c r="QU16" s="23"/>
      <c r="QV16" s="23"/>
      <c r="QW16" s="23"/>
      <c r="QX16" s="23"/>
      <c r="QY16" s="23"/>
      <c r="QZ16" s="23"/>
      <c r="RA16" s="23"/>
      <c r="RB16" s="23"/>
      <c r="RC16" s="23"/>
      <c r="RD16" s="23"/>
      <c r="RE16" s="23"/>
      <c r="RF16" s="23"/>
      <c r="RG16" s="23"/>
      <c r="RH16" s="23"/>
      <c r="RI16" s="23"/>
      <c r="RJ16" s="23"/>
      <c r="RK16" s="23"/>
      <c r="RL16" s="23"/>
      <c r="RM16" s="23"/>
      <c r="RN16" s="23"/>
      <c r="RO16" s="23"/>
      <c r="RP16" s="23"/>
      <c r="RQ16" s="23"/>
      <c r="RR16" s="23"/>
      <c r="RS16" s="23"/>
      <c r="RT16" s="23"/>
      <c r="RU16" s="23"/>
      <c r="RV16" s="23"/>
      <c r="RW16" s="23"/>
      <c r="RX16" s="23"/>
      <c r="RY16" s="23"/>
      <c r="RZ16" s="23"/>
      <c r="SA16" s="23"/>
      <c r="SB16" s="23"/>
      <c r="SC16" s="23"/>
      <c r="SD16" s="23"/>
      <c r="SE16" s="23"/>
      <c r="SF16" s="23"/>
      <c r="SG16" s="23"/>
      <c r="SH16" s="23"/>
      <c r="SI16" s="23"/>
      <c r="SJ16" s="23"/>
      <c r="SK16" s="23"/>
      <c r="SL16" s="23"/>
      <c r="SM16" s="23"/>
      <c r="SN16" s="23"/>
      <c r="SO16" s="23"/>
      <c r="SP16" s="23"/>
      <c r="SQ16" s="23"/>
      <c r="SR16" s="23"/>
      <c r="SS16" s="23"/>
      <c r="ST16" s="23"/>
      <c r="SU16" s="23"/>
      <c r="SV16" s="23"/>
      <c r="SW16" s="23"/>
      <c r="SX16" s="23"/>
      <c r="SY16" s="23"/>
      <c r="SZ16" s="23"/>
      <c r="TA16" s="23"/>
      <c r="TB16" s="23"/>
      <c r="TC16" s="23"/>
      <c r="TD16" s="23"/>
      <c r="TE16" s="23"/>
      <c r="TF16" s="23"/>
      <c r="TG16" s="23"/>
      <c r="TH16" s="23"/>
      <c r="TI16" s="23"/>
      <c r="TJ16" s="23"/>
      <c r="TK16" s="23"/>
      <c r="TL16" s="23"/>
      <c r="TM16" s="23"/>
      <c r="TN16" s="23"/>
      <c r="TO16" s="23"/>
      <c r="TP16" s="23"/>
      <c r="TQ16" s="23"/>
      <c r="TR16" s="23"/>
      <c r="TS16" s="23"/>
      <c r="TT16" s="23"/>
      <c r="TU16" s="23"/>
      <c r="TV16" s="23"/>
      <c r="TW16" s="23"/>
      <c r="TX16" s="23"/>
      <c r="TY16" s="23"/>
      <c r="TZ16" s="23"/>
      <c r="UA16" s="23"/>
      <c r="UB16" s="23"/>
      <c r="UC16" s="23"/>
      <c r="UD16" s="23"/>
      <c r="UE16" s="23"/>
      <c r="UF16" s="23"/>
      <c r="UG16" s="23"/>
      <c r="UH16" s="23"/>
      <c r="UI16" s="23"/>
      <c r="UJ16" s="23"/>
      <c r="UK16" s="23"/>
      <c r="UL16" s="23"/>
      <c r="UM16" s="23"/>
      <c r="UN16" s="23"/>
      <c r="UO16" s="23"/>
      <c r="UP16" s="23"/>
      <c r="UQ16" s="23"/>
      <c r="UR16" s="23"/>
      <c r="US16" s="23"/>
      <c r="UT16" s="23"/>
      <c r="UU16" s="23"/>
      <c r="UV16" s="23"/>
      <c r="UW16" s="23"/>
      <c r="UX16" s="23"/>
      <c r="UY16" s="23"/>
      <c r="UZ16" s="23"/>
      <c r="VA16" s="23"/>
      <c r="VB16" s="23"/>
      <c r="VC16" s="23"/>
      <c r="VD16" s="23"/>
      <c r="VE16" s="23"/>
      <c r="VF16" s="23"/>
      <c r="VG16" s="23"/>
      <c r="VH16" s="23"/>
      <c r="VI16" s="23"/>
      <c r="VJ16" s="23"/>
      <c r="VK16" s="23"/>
      <c r="VL16" s="23"/>
      <c r="VM16" s="23"/>
      <c r="VN16" s="23"/>
      <c r="VO16" s="23"/>
      <c r="VP16" s="23"/>
      <c r="VQ16" s="23"/>
      <c r="VR16" s="23"/>
      <c r="VS16" s="23"/>
      <c r="VT16" s="23"/>
      <c r="VU16" s="23"/>
      <c r="VV16" s="23"/>
      <c r="VW16" s="23"/>
      <c r="VX16" s="23"/>
      <c r="VY16" s="23"/>
      <c r="VZ16" s="23"/>
      <c r="WA16" s="23"/>
      <c r="WB16" s="23"/>
      <c r="WC16" s="23"/>
      <c r="WD16" s="23"/>
      <c r="WE16" s="23"/>
      <c r="WF16" s="23"/>
      <c r="WG16" s="23"/>
      <c r="WH16" s="23"/>
      <c r="WI16" s="23"/>
      <c r="WJ16" s="23"/>
      <c r="WK16" s="23"/>
      <c r="WL16" s="23"/>
      <c r="WM16" s="23"/>
      <c r="WN16" s="23"/>
      <c r="WO16" s="23"/>
      <c r="WP16" s="23"/>
      <c r="WQ16" s="23"/>
      <c r="WR16" s="23"/>
      <c r="WS16" s="23"/>
      <c r="WT16" s="23"/>
      <c r="WU16" s="23"/>
      <c r="WV16" s="23"/>
      <c r="WW16" s="23"/>
      <c r="WX16" s="23"/>
      <c r="WY16" s="23"/>
      <c r="WZ16" s="23"/>
      <c r="XA16" s="23"/>
      <c r="XB16" s="23"/>
      <c r="XC16" s="23"/>
      <c r="XD16" s="23"/>
      <c r="XE16" s="23"/>
      <c r="XF16" s="23"/>
      <c r="XG16" s="23"/>
      <c r="XH16" s="23"/>
      <c r="XI16" s="23"/>
      <c r="XJ16" s="23"/>
      <c r="XK16" s="23"/>
      <c r="XL16" s="23"/>
      <c r="XM16" s="23"/>
      <c r="XN16" s="23"/>
      <c r="XO16" s="23"/>
      <c r="XP16" s="23"/>
      <c r="XQ16" s="23"/>
      <c r="XR16" s="23"/>
      <c r="XS16" s="23"/>
      <c r="XT16" s="23"/>
      <c r="XU16" s="23"/>
      <c r="XV16" s="23"/>
      <c r="XW16" s="23"/>
      <c r="XX16" s="23"/>
      <c r="XY16" s="23"/>
      <c r="XZ16" s="23"/>
      <c r="YA16" s="23"/>
      <c r="YB16" s="23"/>
      <c r="YC16" s="23"/>
      <c r="YD16" s="23"/>
      <c r="YE16" s="23"/>
      <c r="YF16" s="23"/>
      <c r="YG16" s="23"/>
      <c r="YH16" s="23"/>
      <c r="YI16" s="23"/>
      <c r="YJ16" s="23"/>
      <c r="YK16" s="23"/>
      <c r="YL16" s="23"/>
      <c r="YM16" s="23"/>
      <c r="YN16" s="23"/>
      <c r="YO16" s="23"/>
      <c r="YP16" s="23"/>
      <c r="YQ16" s="23"/>
      <c r="YR16" s="23"/>
      <c r="YS16" s="23"/>
      <c r="YT16" s="23"/>
      <c r="YU16" s="23"/>
      <c r="YV16" s="23"/>
      <c r="YW16" s="23"/>
      <c r="YX16" s="23"/>
      <c r="YY16" s="23"/>
      <c r="YZ16" s="23"/>
      <c r="ZA16" s="23"/>
      <c r="ZB16" s="23"/>
      <c r="ZC16" s="23"/>
      <c r="ZD16" s="23"/>
      <c r="ZE16" s="23"/>
      <c r="ZF16" s="23"/>
      <c r="ZG16" s="23"/>
      <c r="ZH16" s="23"/>
      <c r="ZI16" s="23"/>
      <c r="ZJ16" s="23"/>
      <c r="ZK16" s="23"/>
      <c r="ZL16" s="23"/>
      <c r="ZM16" s="23"/>
      <c r="ZN16" s="23"/>
      <c r="ZO16" s="23"/>
      <c r="ZP16" s="23"/>
      <c r="ZQ16" s="23"/>
      <c r="ZR16" s="23"/>
      <c r="ZS16" s="23"/>
      <c r="ZT16" s="23"/>
      <c r="ZU16" s="23"/>
      <c r="ZV16" s="23"/>
      <c r="ZW16" s="23"/>
      <c r="ZX16" s="23"/>
      <c r="ZY16" s="23"/>
      <c r="ZZ16" s="23"/>
      <c r="AAA16" s="23"/>
      <c r="AAB16" s="23"/>
      <c r="AAC16" s="23"/>
      <c r="AAD16" s="23"/>
      <c r="AAE16" s="23"/>
      <c r="AAF16" s="23"/>
      <c r="AAG16" s="23"/>
      <c r="AAH16" s="23"/>
      <c r="AAI16" s="23"/>
      <c r="AAJ16" s="23"/>
      <c r="AAK16" s="23"/>
      <c r="AAL16" s="23"/>
      <c r="AAM16" s="23"/>
      <c r="AAN16" s="23"/>
      <c r="AAO16" s="23"/>
      <c r="AAP16" s="23"/>
      <c r="AAQ16" s="23"/>
      <c r="AAR16" s="23"/>
      <c r="AAS16" s="23"/>
      <c r="AAT16" s="23"/>
      <c r="AAU16" s="23"/>
      <c r="AAV16" s="23"/>
      <c r="AAW16" s="23"/>
      <c r="AAX16" s="23"/>
      <c r="AAY16" s="23"/>
      <c r="AAZ16" s="23"/>
      <c r="ABA16" s="23"/>
      <c r="ABB16" s="23"/>
      <c r="ABC16" s="23"/>
      <c r="ABD16" s="23"/>
      <c r="ABE16" s="23"/>
      <c r="ABF16" s="23"/>
      <c r="ABG16" s="23"/>
      <c r="ABH16" s="23"/>
      <c r="ABI16" s="23"/>
      <c r="ABJ16" s="23"/>
      <c r="ABK16" s="23"/>
      <c r="ABL16" s="23"/>
      <c r="ABM16" s="23"/>
      <c r="ABN16" s="23"/>
      <c r="ABO16" s="23"/>
      <c r="ABP16" s="23"/>
      <c r="ABQ16" s="23"/>
      <c r="ABR16" s="23"/>
      <c r="ABS16" s="23"/>
      <c r="ABT16" s="23"/>
      <c r="ABU16" s="23"/>
      <c r="ABV16" s="23"/>
      <c r="ABW16" s="23"/>
      <c r="ABX16" s="23"/>
      <c r="ABY16" s="23"/>
      <c r="ABZ16" s="23"/>
      <c r="ACA16" s="23"/>
      <c r="ACB16" s="23"/>
      <c r="ACC16" s="23"/>
      <c r="ACD16" s="23"/>
      <c r="ACE16" s="23"/>
      <c r="ACF16" s="23"/>
      <c r="ACG16" s="23"/>
      <c r="ACH16" s="23"/>
      <c r="ACI16" s="23"/>
      <c r="ACJ16" s="23"/>
      <c r="ACK16" s="23"/>
      <c r="ACL16" s="23"/>
      <c r="ACM16" s="23"/>
      <c r="ACN16" s="23"/>
      <c r="ACO16" s="23"/>
      <c r="ACP16" s="23"/>
      <c r="ACQ16" s="23"/>
      <c r="ACR16" s="23"/>
      <c r="ACS16" s="23"/>
      <c r="ACT16" s="23"/>
      <c r="ACU16" s="23"/>
      <c r="ACV16" s="23"/>
      <c r="ACW16" s="23"/>
      <c r="ACX16" s="23"/>
      <c r="ACY16" s="23"/>
      <c r="ACZ16" s="23"/>
      <c r="ADA16" s="23"/>
      <c r="ADB16" s="23"/>
      <c r="ADC16" s="23"/>
      <c r="ADD16" s="23"/>
      <c r="ADE16" s="23"/>
      <c r="ADF16" s="23"/>
      <c r="ADG16" s="23"/>
      <c r="ADH16" s="23"/>
      <c r="ADI16" s="23"/>
      <c r="ADJ16" s="23"/>
      <c r="ADK16" s="23"/>
      <c r="ADL16" s="23"/>
      <c r="ADM16" s="23"/>
      <c r="ADN16" s="23"/>
      <c r="ADO16" s="23"/>
      <c r="ADP16" s="23"/>
      <c r="ADQ16" s="23"/>
      <c r="ADR16" s="23"/>
      <c r="ADS16" s="23"/>
      <c r="ADT16" s="23"/>
      <c r="ADU16" s="23"/>
      <c r="ADV16" s="23"/>
      <c r="ADW16" s="23"/>
      <c r="ADX16" s="23"/>
      <c r="ADY16" s="23"/>
      <c r="ADZ16" s="23"/>
      <c r="AEA16" s="23"/>
      <c r="AEB16" s="23"/>
      <c r="AEC16" s="23"/>
      <c r="AED16" s="23"/>
      <c r="AEE16" s="23"/>
      <c r="AEF16" s="23"/>
      <c r="AEG16" s="23"/>
      <c r="AEH16" s="23"/>
      <c r="AEI16" s="23"/>
      <c r="AEJ16" s="23"/>
      <c r="AEK16" s="23"/>
      <c r="AEL16" s="23"/>
      <c r="AEM16" s="23"/>
      <c r="AEN16" s="23"/>
      <c r="AEO16" s="23"/>
      <c r="AEP16" s="23"/>
      <c r="AEQ16" s="23"/>
      <c r="AER16" s="23"/>
      <c r="AES16" s="23"/>
      <c r="AET16" s="23"/>
      <c r="AEU16" s="23"/>
      <c r="AEV16" s="23"/>
      <c r="AEW16" s="23"/>
      <c r="AEX16" s="23"/>
      <c r="AEY16" s="23"/>
      <c r="AEZ16" s="23"/>
      <c r="AFA16" s="23"/>
      <c r="AFB16" s="23"/>
      <c r="AFC16" s="23"/>
      <c r="AFD16" s="23"/>
      <c r="AFE16" s="23"/>
      <c r="AFF16" s="23"/>
      <c r="AFG16" s="23"/>
      <c r="AFH16" s="23"/>
      <c r="AFI16" s="23"/>
      <c r="AFJ16" s="23"/>
      <c r="AFK16" s="23"/>
      <c r="AFL16" s="23"/>
      <c r="AFM16" s="23"/>
      <c r="AFN16" s="23"/>
      <c r="AFO16" s="23"/>
      <c r="AFP16" s="23"/>
      <c r="AFQ16" s="23"/>
      <c r="AFR16" s="23"/>
      <c r="AFS16" s="23"/>
      <c r="AFT16" s="23"/>
      <c r="AFU16" s="23"/>
      <c r="AFV16" s="23"/>
      <c r="AFW16" s="23"/>
      <c r="AFX16" s="23"/>
      <c r="AFY16" s="23"/>
      <c r="AFZ16" s="23"/>
      <c r="AGA16" s="23"/>
      <c r="AGB16" s="23"/>
      <c r="AGC16" s="23"/>
      <c r="AGD16" s="23"/>
      <c r="AGE16" s="23"/>
      <c r="AGF16" s="23"/>
      <c r="AGG16" s="23"/>
      <c r="AGH16" s="23"/>
      <c r="AGI16" s="23"/>
      <c r="AGJ16" s="23"/>
      <c r="AGK16" s="23"/>
      <c r="AGL16" s="23"/>
      <c r="AGM16" s="23"/>
      <c r="AGN16" s="23"/>
      <c r="AGO16" s="23"/>
      <c r="AGP16" s="23"/>
      <c r="AGQ16" s="23"/>
      <c r="AGR16" s="23"/>
      <c r="AGS16" s="23"/>
      <c r="AGT16" s="23"/>
      <c r="AGU16" s="23"/>
      <c r="AGV16" s="23"/>
      <c r="AGW16" s="23"/>
      <c r="AGX16" s="23"/>
      <c r="AGY16" s="23"/>
      <c r="AGZ16" s="23"/>
      <c r="AHA16" s="23"/>
      <c r="AHB16" s="23"/>
      <c r="AHC16" s="23"/>
      <c r="AHD16" s="23"/>
      <c r="AHE16" s="23"/>
      <c r="AHF16" s="23"/>
      <c r="AHG16" s="23"/>
      <c r="AHH16" s="23"/>
      <c r="AHI16" s="23"/>
      <c r="AHJ16" s="23"/>
      <c r="AHK16" s="23"/>
      <c r="AHL16" s="23"/>
      <c r="AHM16" s="23"/>
      <c r="AHN16" s="23"/>
      <c r="AHO16" s="23"/>
      <c r="AHP16" s="23"/>
      <c r="AHQ16" s="23"/>
      <c r="AHR16" s="23"/>
      <c r="AHS16" s="23"/>
      <c r="AHT16" s="23"/>
      <c r="AHU16" s="23"/>
      <c r="AHV16" s="23"/>
      <c r="AHW16" s="23"/>
      <c r="AHX16" s="23"/>
      <c r="AHY16" s="23"/>
      <c r="AHZ16" s="23"/>
      <c r="AIA16" s="23"/>
      <c r="AIB16" s="23"/>
      <c r="AIC16" s="23"/>
      <c r="AID16" s="23"/>
      <c r="AIE16" s="23"/>
      <c r="AIF16" s="23"/>
      <c r="AIG16" s="23"/>
      <c r="AIH16" s="23"/>
      <c r="AII16" s="23"/>
      <c r="AIJ16" s="23"/>
      <c r="AIK16" s="23"/>
      <c r="AIL16" s="23"/>
      <c r="AIM16" s="23"/>
      <c r="AIN16" s="23"/>
      <c r="AIO16" s="23"/>
      <c r="AIP16" s="23"/>
      <c r="AIQ16" s="23"/>
      <c r="AIR16" s="23"/>
      <c r="AIS16" s="23"/>
      <c r="AIT16" s="23"/>
      <c r="AIU16" s="23"/>
      <c r="AIV16" s="23"/>
      <c r="AIW16" s="23"/>
      <c r="AIX16" s="23"/>
      <c r="AIY16" s="23"/>
      <c r="AIZ16" s="23"/>
      <c r="AJA16" s="23"/>
      <c r="AJB16" s="23"/>
      <c r="AJC16" s="23"/>
      <c r="AJD16" s="23"/>
      <c r="AJE16" s="23"/>
      <c r="AJF16" s="23"/>
      <c r="AJG16" s="23"/>
      <c r="AJH16" s="23"/>
      <c r="AJI16" s="23"/>
      <c r="AJJ16" s="23"/>
      <c r="AJK16" s="23"/>
      <c r="AJL16" s="23"/>
      <c r="AJM16" s="23"/>
      <c r="AJN16" s="23"/>
      <c r="AJO16" s="23"/>
      <c r="AJP16" s="23"/>
      <c r="AJQ16" s="23"/>
      <c r="AJR16" s="23"/>
      <c r="AJS16" s="23"/>
      <c r="AJT16" s="23"/>
      <c r="AJU16" s="23"/>
      <c r="AJV16" s="23"/>
      <c r="AJW16" s="23"/>
      <c r="AJX16" s="23"/>
      <c r="AJY16" s="23"/>
      <c r="AJZ16" s="23"/>
      <c r="AKA16" s="23"/>
      <c r="AKB16" s="23"/>
      <c r="AKC16" s="23"/>
      <c r="AKD16" s="23"/>
      <c r="AKE16" s="23"/>
      <c r="AKF16" s="23"/>
      <c r="AKG16" s="23"/>
      <c r="AKH16" s="23"/>
      <c r="AKI16" s="23"/>
      <c r="AKJ16" s="23"/>
      <c r="AKK16" s="23"/>
      <c r="AKL16" s="23"/>
      <c r="AKM16" s="23"/>
      <c r="AKN16" s="23"/>
      <c r="AKO16" s="23"/>
      <c r="AKP16" s="23"/>
      <c r="AKQ16" s="23"/>
      <c r="AKR16" s="23"/>
      <c r="AKS16" s="23"/>
      <c r="AKT16" s="23"/>
      <c r="AKU16" s="23"/>
      <c r="AKV16" s="23"/>
      <c r="AKW16" s="23"/>
      <c r="AKX16" s="23"/>
      <c r="AKY16" s="23"/>
      <c r="AKZ16" s="23"/>
      <c r="ALA16" s="23"/>
      <c r="ALB16" s="23"/>
      <c r="ALC16" s="23"/>
      <c r="ALD16" s="23"/>
      <c r="ALE16" s="23"/>
      <c r="ALF16" s="23"/>
      <c r="ALG16" s="23"/>
      <c r="ALH16" s="23"/>
      <c r="ALI16" s="23"/>
      <c r="ALJ16" s="23"/>
      <c r="ALK16" s="23"/>
      <c r="ALL16" s="23"/>
      <c r="ALM16" s="23"/>
      <c r="ALN16" s="23"/>
      <c r="ALO16" s="23"/>
      <c r="ALP16" s="23"/>
      <c r="ALQ16" s="23"/>
      <c r="ALR16" s="23"/>
      <c r="ALS16" s="23"/>
      <c r="ALT16" s="23"/>
      <c r="ALU16" s="23"/>
      <c r="ALV16" s="23"/>
      <c r="ALW16" s="23"/>
      <c r="ALX16" s="23"/>
      <c r="ALY16" s="23"/>
      <c r="ALZ16" s="23"/>
      <c r="AMA16" s="23"/>
      <c r="AMB16" s="23"/>
      <c r="AMC16" s="23"/>
      <c r="AMD16" s="23"/>
      <c r="AME16" s="23"/>
      <c r="AMF16" s="23"/>
      <c r="AMG16" s="23"/>
      <c r="AMH16" s="23"/>
      <c r="AMI16" s="23"/>
    </row>
    <row r="17" spans="1:1023" customFormat="1" x14ac:dyDescent="0.25">
      <c r="A17" s="24" t="s">
        <v>43</v>
      </c>
      <c r="B17" s="25" t="s">
        <v>19</v>
      </c>
      <c r="C17" s="25" t="s">
        <v>20</v>
      </c>
      <c r="D17" s="25">
        <v>93567</v>
      </c>
      <c r="E17" s="26" t="s">
        <v>44</v>
      </c>
      <c r="F17" s="25" t="s">
        <v>45</v>
      </c>
      <c r="G17" s="25">
        <v>1</v>
      </c>
      <c r="H17" s="27">
        <v>19083.23</v>
      </c>
      <c r="I17" s="19">
        <f t="shared" si="0"/>
        <v>23638.397000999998</v>
      </c>
      <c r="J17" s="27">
        <v>19083.23</v>
      </c>
      <c r="K17" s="20">
        <f t="shared" si="1"/>
        <v>23638.397000999998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</row>
    <row r="18" spans="1:1023" customFormat="1" x14ac:dyDescent="0.25">
      <c r="A18" s="14" t="s">
        <v>46</v>
      </c>
      <c r="B18" s="14"/>
      <c r="C18" s="14"/>
      <c r="D18" s="14"/>
      <c r="E18" s="14"/>
      <c r="F18" s="14"/>
      <c r="G18" s="14"/>
      <c r="H18" s="14"/>
      <c r="I18" s="14"/>
      <c r="J18" s="14"/>
      <c r="K18" s="19">
        <f>SUM(K10:K17)</f>
        <v>166311.87538800001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</row>
    <row r="19" spans="1:1023" customForma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</row>
    <row r="20" spans="1:1023" customFormat="1" x14ac:dyDescent="0.25">
      <c r="A20" s="14" t="s">
        <v>47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</row>
    <row r="21" spans="1:1023" customFormat="1" ht="31.5" x14ac:dyDescent="0.25">
      <c r="A21" s="28" t="s">
        <v>48</v>
      </c>
      <c r="B21" s="16" t="s">
        <v>19</v>
      </c>
      <c r="C21" s="16" t="s">
        <v>20</v>
      </c>
      <c r="D21" s="16">
        <v>97643</v>
      </c>
      <c r="E21" s="22" t="s">
        <v>49</v>
      </c>
      <c r="F21" s="16" t="s">
        <v>22</v>
      </c>
      <c r="G21" s="16">
        <v>350</v>
      </c>
      <c r="H21" s="18">
        <v>27.26</v>
      </c>
      <c r="I21" s="18">
        <f>H21*1.2387</f>
        <v>33.766961999999999</v>
      </c>
      <c r="J21" s="18">
        <f>H21*G21</f>
        <v>9541</v>
      </c>
      <c r="K21" s="18">
        <f>I21*G21</f>
        <v>11818.4367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  <c r="PQ21" s="23"/>
      <c r="PR21" s="23"/>
      <c r="PS21" s="23"/>
      <c r="PT21" s="23"/>
      <c r="PU21" s="23"/>
      <c r="PV21" s="23"/>
      <c r="PW21" s="23"/>
      <c r="PX21" s="23"/>
      <c r="PY21" s="23"/>
      <c r="PZ21" s="23"/>
      <c r="QA21" s="23"/>
      <c r="QB21" s="23"/>
      <c r="QC21" s="23"/>
      <c r="QD21" s="23"/>
      <c r="QE21" s="23"/>
      <c r="QF21" s="23"/>
      <c r="QG21" s="23"/>
      <c r="QH21" s="23"/>
      <c r="QI21" s="23"/>
      <c r="QJ21" s="23"/>
      <c r="QK21" s="23"/>
      <c r="QL21" s="23"/>
      <c r="QM21" s="23"/>
      <c r="QN21" s="23"/>
      <c r="QO21" s="23"/>
      <c r="QP21" s="23"/>
      <c r="QQ21" s="23"/>
      <c r="QR21" s="23"/>
      <c r="QS21" s="23"/>
      <c r="QT21" s="23"/>
      <c r="QU21" s="23"/>
      <c r="QV21" s="23"/>
      <c r="QW21" s="23"/>
      <c r="QX21" s="23"/>
      <c r="QY21" s="23"/>
      <c r="QZ21" s="23"/>
      <c r="RA21" s="23"/>
      <c r="RB21" s="23"/>
      <c r="RC21" s="23"/>
      <c r="RD21" s="23"/>
      <c r="RE21" s="23"/>
      <c r="RF21" s="23"/>
      <c r="RG21" s="23"/>
      <c r="RH21" s="23"/>
      <c r="RI21" s="23"/>
      <c r="RJ21" s="23"/>
      <c r="RK21" s="23"/>
      <c r="RL21" s="23"/>
      <c r="RM21" s="23"/>
      <c r="RN21" s="23"/>
      <c r="RO21" s="23"/>
      <c r="RP21" s="23"/>
      <c r="RQ21" s="23"/>
      <c r="RR21" s="23"/>
      <c r="RS21" s="23"/>
      <c r="RT21" s="23"/>
      <c r="RU21" s="23"/>
      <c r="RV21" s="23"/>
      <c r="RW21" s="23"/>
      <c r="RX21" s="23"/>
      <c r="RY21" s="23"/>
      <c r="RZ21" s="23"/>
      <c r="SA21" s="23"/>
      <c r="SB21" s="23"/>
      <c r="SC21" s="23"/>
      <c r="SD21" s="23"/>
      <c r="SE21" s="23"/>
      <c r="SF21" s="23"/>
      <c r="SG21" s="23"/>
      <c r="SH21" s="23"/>
      <c r="SI21" s="23"/>
      <c r="SJ21" s="23"/>
      <c r="SK21" s="23"/>
      <c r="SL21" s="23"/>
      <c r="SM21" s="23"/>
      <c r="SN21" s="23"/>
      <c r="SO21" s="23"/>
      <c r="SP21" s="23"/>
      <c r="SQ21" s="23"/>
      <c r="SR21" s="23"/>
      <c r="SS21" s="23"/>
      <c r="ST21" s="23"/>
      <c r="SU21" s="23"/>
      <c r="SV21" s="23"/>
      <c r="SW21" s="23"/>
      <c r="SX21" s="23"/>
      <c r="SY21" s="23"/>
      <c r="SZ21" s="23"/>
      <c r="TA21" s="23"/>
      <c r="TB21" s="23"/>
      <c r="TC21" s="23"/>
      <c r="TD21" s="23"/>
      <c r="TE21" s="23"/>
      <c r="TF21" s="23"/>
      <c r="TG21" s="23"/>
      <c r="TH21" s="23"/>
      <c r="TI21" s="23"/>
      <c r="TJ21" s="23"/>
      <c r="TK21" s="23"/>
      <c r="TL21" s="23"/>
      <c r="TM21" s="23"/>
      <c r="TN21" s="23"/>
      <c r="TO21" s="23"/>
      <c r="TP21" s="23"/>
      <c r="TQ21" s="23"/>
      <c r="TR21" s="23"/>
      <c r="TS21" s="23"/>
      <c r="TT21" s="23"/>
      <c r="TU21" s="23"/>
      <c r="TV21" s="23"/>
      <c r="TW21" s="23"/>
      <c r="TX21" s="23"/>
      <c r="TY21" s="23"/>
      <c r="TZ21" s="23"/>
      <c r="UA21" s="23"/>
      <c r="UB21" s="23"/>
      <c r="UC21" s="23"/>
      <c r="UD21" s="23"/>
      <c r="UE21" s="23"/>
      <c r="UF21" s="23"/>
      <c r="UG21" s="23"/>
      <c r="UH21" s="23"/>
      <c r="UI21" s="23"/>
      <c r="UJ21" s="23"/>
      <c r="UK21" s="23"/>
      <c r="UL21" s="23"/>
      <c r="UM21" s="23"/>
      <c r="UN21" s="23"/>
      <c r="UO21" s="23"/>
      <c r="UP21" s="23"/>
      <c r="UQ21" s="23"/>
      <c r="UR21" s="23"/>
      <c r="US21" s="23"/>
      <c r="UT21" s="23"/>
      <c r="UU21" s="23"/>
      <c r="UV21" s="23"/>
      <c r="UW21" s="23"/>
      <c r="UX21" s="23"/>
      <c r="UY21" s="23"/>
      <c r="UZ21" s="23"/>
      <c r="VA21" s="23"/>
      <c r="VB21" s="23"/>
      <c r="VC21" s="23"/>
      <c r="VD21" s="23"/>
      <c r="VE21" s="23"/>
      <c r="VF21" s="23"/>
      <c r="VG21" s="23"/>
      <c r="VH21" s="23"/>
      <c r="VI21" s="23"/>
      <c r="VJ21" s="23"/>
      <c r="VK21" s="23"/>
      <c r="VL21" s="23"/>
      <c r="VM21" s="23"/>
      <c r="VN21" s="23"/>
      <c r="VO21" s="23"/>
      <c r="VP21" s="23"/>
      <c r="VQ21" s="23"/>
      <c r="VR21" s="23"/>
      <c r="VS21" s="23"/>
      <c r="VT21" s="23"/>
      <c r="VU21" s="23"/>
      <c r="VV21" s="23"/>
      <c r="VW21" s="23"/>
      <c r="VX21" s="23"/>
      <c r="VY21" s="23"/>
      <c r="VZ21" s="23"/>
      <c r="WA21" s="23"/>
      <c r="WB21" s="23"/>
      <c r="WC21" s="23"/>
      <c r="WD21" s="23"/>
      <c r="WE21" s="23"/>
      <c r="WF21" s="23"/>
      <c r="WG21" s="23"/>
      <c r="WH21" s="23"/>
      <c r="WI21" s="23"/>
      <c r="WJ21" s="23"/>
      <c r="WK21" s="23"/>
      <c r="WL21" s="23"/>
      <c r="WM21" s="23"/>
      <c r="WN21" s="23"/>
      <c r="WO21" s="23"/>
      <c r="WP21" s="23"/>
      <c r="WQ21" s="23"/>
      <c r="WR21" s="23"/>
      <c r="WS21" s="23"/>
      <c r="WT21" s="23"/>
      <c r="WU21" s="23"/>
      <c r="WV21" s="23"/>
      <c r="WW21" s="23"/>
      <c r="WX21" s="23"/>
      <c r="WY21" s="23"/>
      <c r="WZ21" s="23"/>
      <c r="XA21" s="23"/>
      <c r="XB21" s="23"/>
      <c r="XC21" s="23"/>
      <c r="XD21" s="23"/>
      <c r="XE21" s="23"/>
      <c r="XF21" s="23"/>
      <c r="XG21" s="23"/>
      <c r="XH21" s="23"/>
      <c r="XI21" s="23"/>
      <c r="XJ21" s="23"/>
      <c r="XK21" s="23"/>
      <c r="XL21" s="23"/>
      <c r="XM21" s="23"/>
      <c r="XN21" s="23"/>
      <c r="XO21" s="23"/>
      <c r="XP21" s="23"/>
      <c r="XQ21" s="23"/>
      <c r="XR21" s="23"/>
      <c r="XS21" s="23"/>
      <c r="XT21" s="23"/>
      <c r="XU21" s="23"/>
      <c r="XV21" s="23"/>
      <c r="XW21" s="23"/>
      <c r="XX21" s="23"/>
      <c r="XY21" s="23"/>
      <c r="XZ21" s="23"/>
      <c r="YA21" s="23"/>
      <c r="YB21" s="23"/>
      <c r="YC21" s="23"/>
      <c r="YD21" s="23"/>
      <c r="YE21" s="23"/>
      <c r="YF21" s="23"/>
      <c r="YG21" s="23"/>
      <c r="YH21" s="23"/>
      <c r="YI21" s="23"/>
      <c r="YJ21" s="23"/>
      <c r="YK21" s="23"/>
      <c r="YL21" s="23"/>
      <c r="YM21" s="23"/>
      <c r="YN21" s="23"/>
      <c r="YO21" s="23"/>
      <c r="YP21" s="23"/>
      <c r="YQ21" s="23"/>
      <c r="YR21" s="23"/>
      <c r="YS21" s="23"/>
      <c r="YT21" s="23"/>
      <c r="YU21" s="23"/>
      <c r="YV21" s="23"/>
      <c r="YW21" s="23"/>
      <c r="YX21" s="23"/>
      <c r="YY21" s="23"/>
      <c r="YZ21" s="23"/>
      <c r="ZA21" s="23"/>
      <c r="ZB21" s="23"/>
      <c r="ZC21" s="23"/>
      <c r="ZD21" s="23"/>
      <c r="ZE21" s="23"/>
      <c r="ZF21" s="23"/>
      <c r="ZG21" s="23"/>
      <c r="ZH21" s="23"/>
      <c r="ZI21" s="23"/>
      <c r="ZJ21" s="23"/>
      <c r="ZK21" s="23"/>
      <c r="ZL21" s="23"/>
      <c r="ZM21" s="23"/>
      <c r="ZN21" s="23"/>
      <c r="ZO21" s="23"/>
      <c r="ZP21" s="23"/>
      <c r="ZQ21" s="23"/>
      <c r="ZR21" s="23"/>
      <c r="ZS21" s="23"/>
      <c r="ZT21" s="23"/>
      <c r="ZU21" s="23"/>
      <c r="ZV21" s="23"/>
      <c r="ZW21" s="23"/>
      <c r="ZX21" s="23"/>
      <c r="ZY21" s="23"/>
      <c r="ZZ21" s="23"/>
      <c r="AAA21" s="23"/>
      <c r="AAB21" s="23"/>
      <c r="AAC21" s="23"/>
      <c r="AAD21" s="23"/>
      <c r="AAE21" s="23"/>
      <c r="AAF21" s="23"/>
      <c r="AAG21" s="23"/>
      <c r="AAH21" s="23"/>
      <c r="AAI21" s="23"/>
      <c r="AAJ21" s="23"/>
      <c r="AAK21" s="23"/>
      <c r="AAL21" s="23"/>
      <c r="AAM21" s="23"/>
      <c r="AAN21" s="23"/>
      <c r="AAO21" s="23"/>
      <c r="AAP21" s="23"/>
      <c r="AAQ21" s="23"/>
      <c r="AAR21" s="23"/>
      <c r="AAS21" s="23"/>
      <c r="AAT21" s="23"/>
      <c r="AAU21" s="23"/>
      <c r="AAV21" s="23"/>
      <c r="AAW21" s="23"/>
      <c r="AAX21" s="23"/>
      <c r="AAY21" s="23"/>
      <c r="AAZ21" s="23"/>
      <c r="ABA21" s="23"/>
      <c r="ABB21" s="23"/>
      <c r="ABC21" s="23"/>
      <c r="ABD21" s="23"/>
      <c r="ABE21" s="23"/>
      <c r="ABF21" s="23"/>
      <c r="ABG21" s="23"/>
      <c r="ABH21" s="23"/>
      <c r="ABI21" s="23"/>
      <c r="ABJ21" s="23"/>
      <c r="ABK21" s="23"/>
      <c r="ABL21" s="23"/>
      <c r="ABM21" s="23"/>
      <c r="ABN21" s="23"/>
      <c r="ABO21" s="23"/>
      <c r="ABP21" s="23"/>
      <c r="ABQ21" s="23"/>
      <c r="ABR21" s="23"/>
      <c r="ABS21" s="23"/>
      <c r="ABT21" s="23"/>
      <c r="ABU21" s="23"/>
      <c r="ABV21" s="23"/>
      <c r="ABW21" s="23"/>
      <c r="ABX21" s="23"/>
      <c r="ABY21" s="23"/>
      <c r="ABZ21" s="23"/>
      <c r="ACA21" s="23"/>
      <c r="ACB21" s="23"/>
      <c r="ACC21" s="23"/>
      <c r="ACD21" s="23"/>
      <c r="ACE21" s="23"/>
      <c r="ACF21" s="23"/>
      <c r="ACG21" s="23"/>
      <c r="ACH21" s="23"/>
      <c r="ACI21" s="23"/>
      <c r="ACJ21" s="23"/>
      <c r="ACK21" s="23"/>
      <c r="ACL21" s="23"/>
      <c r="ACM21" s="23"/>
      <c r="ACN21" s="23"/>
      <c r="ACO21" s="23"/>
      <c r="ACP21" s="23"/>
      <c r="ACQ21" s="23"/>
      <c r="ACR21" s="23"/>
      <c r="ACS21" s="23"/>
      <c r="ACT21" s="23"/>
      <c r="ACU21" s="23"/>
      <c r="ACV21" s="23"/>
      <c r="ACW21" s="23"/>
      <c r="ACX21" s="23"/>
      <c r="ACY21" s="23"/>
      <c r="ACZ21" s="23"/>
      <c r="ADA21" s="23"/>
      <c r="ADB21" s="23"/>
      <c r="ADC21" s="23"/>
      <c r="ADD21" s="23"/>
      <c r="ADE21" s="23"/>
      <c r="ADF21" s="23"/>
      <c r="ADG21" s="23"/>
      <c r="ADH21" s="23"/>
      <c r="ADI21" s="23"/>
      <c r="ADJ21" s="23"/>
      <c r="ADK21" s="23"/>
      <c r="ADL21" s="23"/>
      <c r="ADM21" s="23"/>
      <c r="ADN21" s="23"/>
      <c r="ADO21" s="23"/>
      <c r="ADP21" s="23"/>
      <c r="ADQ21" s="23"/>
      <c r="ADR21" s="23"/>
      <c r="ADS21" s="23"/>
      <c r="ADT21" s="23"/>
      <c r="ADU21" s="23"/>
      <c r="ADV21" s="23"/>
      <c r="ADW21" s="23"/>
      <c r="ADX21" s="23"/>
      <c r="ADY21" s="23"/>
      <c r="ADZ21" s="23"/>
      <c r="AEA21" s="23"/>
      <c r="AEB21" s="23"/>
      <c r="AEC21" s="23"/>
      <c r="AED21" s="23"/>
      <c r="AEE21" s="23"/>
      <c r="AEF21" s="23"/>
      <c r="AEG21" s="23"/>
      <c r="AEH21" s="23"/>
      <c r="AEI21" s="23"/>
      <c r="AEJ21" s="23"/>
      <c r="AEK21" s="23"/>
      <c r="AEL21" s="23"/>
      <c r="AEM21" s="23"/>
      <c r="AEN21" s="23"/>
      <c r="AEO21" s="23"/>
      <c r="AEP21" s="23"/>
      <c r="AEQ21" s="23"/>
      <c r="AER21" s="23"/>
      <c r="AES21" s="23"/>
      <c r="AET21" s="23"/>
      <c r="AEU21" s="23"/>
      <c r="AEV21" s="23"/>
      <c r="AEW21" s="23"/>
      <c r="AEX21" s="23"/>
      <c r="AEY21" s="23"/>
      <c r="AEZ21" s="23"/>
      <c r="AFA21" s="23"/>
      <c r="AFB21" s="23"/>
      <c r="AFC21" s="23"/>
      <c r="AFD21" s="23"/>
      <c r="AFE21" s="23"/>
      <c r="AFF21" s="23"/>
      <c r="AFG21" s="23"/>
      <c r="AFH21" s="23"/>
      <c r="AFI21" s="23"/>
      <c r="AFJ21" s="23"/>
      <c r="AFK21" s="23"/>
      <c r="AFL21" s="23"/>
      <c r="AFM21" s="23"/>
      <c r="AFN21" s="23"/>
      <c r="AFO21" s="23"/>
      <c r="AFP21" s="23"/>
      <c r="AFQ21" s="23"/>
      <c r="AFR21" s="23"/>
      <c r="AFS21" s="23"/>
      <c r="AFT21" s="23"/>
      <c r="AFU21" s="23"/>
      <c r="AFV21" s="23"/>
      <c r="AFW21" s="23"/>
      <c r="AFX21" s="23"/>
      <c r="AFY21" s="23"/>
      <c r="AFZ21" s="23"/>
      <c r="AGA21" s="23"/>
      <c r="AGB21" s="23"/>
      <c r="AGC21" s="23"/>
      <c r="AGD21" s="23"/>
      <c r="AGE21" s="23"/>
      <c r="AGF21" s="23"/>
      <c r="AGG21" s="23"/>
      <c r="AGH21" s="23"/>
      <c r="AGI21" s="23"/>
      <c r="AGJ21" s="23"/>
      <c r="AGK21" s="23"/>
      <c r="AGL21" s="23"/>
      <c r="AGM21" s="23"/>
      <c r="AGN21" s="23"/>
      <c r="AGO21" s="23"/>
      <c r="AGP21" s="23"/>
      <c r="AGQ21" s="23"/>
      <c r="AGR21" s="23"/>
      <c r="AGS21" s="23"/>
      <c r="AGT21" s="23"/>
      <c r="AGU21" s="23"/>
      <c r="AGV21" s="23"/>
      <c r="AGW21" s="23"/>
      <c r="AGX21" s="23"/>
      <c r="AGY21" s="23"/>
      <c r="AGZ21" s="23"/>
      <c r="AHA21" s="23"/>
      <c r="AHB21" s="23"/>
      <c r="AHC21" s="23"/>
      <c r="AHD21" s="23"/>
      <c r="AHE21" s="23"/>
      <c r="AHF21" s="23"/>
      <c r="AHG21" s="23"/>
      <c r="AHH21" s="23"/>
      <c r="AHI21" s="23"/>
      <c r="AHJ21" s="23"/>
      <c r="AHK21" s="23"/>
      <c r="AHL21" s="23"/>
      <c r="AHM21" s="23"/>
      <c r="AHN21" s="23"/>
      <c r="AHO21" s="23"/>
      <c r="AHP21" s="23"/>
      <c r="AHQ21" s="23"/>
      <c r="AHR21" s="23"/>
      <c r="AHS21" s="23"/>
      <c r="AHT21" s="23"/>
      <c r="AHU21" s="23"/>
      <c r="AHV21" s="23"/>
      <c r="AHW21" s="23"/>
      <c r="AHX21" s="23"/>
      <c r="AHY21" s="23"/>
      <c r="AHZ21" s="23"/>
      <c r="AIA21" s="23"/>
      <c r="AIB21" s="23"/>
      <c r="AIC21" s="23"/>
      <c r="AID21" s="23"/>
      <c r="AIE21" s="23"/>
      <c r="AIF21" s="23"/>
      <c r="AIG21" s="23"/>
      <c r="AIH21" s="23"/>
      <c r="AII21" s="23"/>
      <c r="AIJ21" s="23"/>
      <c r="AIK21" s="23"/>
      <c r="AIL21" s="23"/>
      <c r="AIM21" s="23"/>
      <c r="AIN21" s="23"/>
      <c r="AIO21" s="23"/>
      <c r="AIP21" s="23"/>
      <c r="AIQ21" s="23"/>
      <c r="AIR21" s="23"/>
      <c r="AIS21" s="23"/>
      <c r="AIT21" s="23"/>
      <c r="AIU21" s="23"/>
      <c r="AIV21" s="23"/>
      <c r="AIW21" s="23"/>
      <c r="AIX21" s="23"/>
      <c r="AIY21" s="23"/>
      <c r="AIZ21" s="23"/>
      <c r="AJA21" s="23"/>
      <c r="AJB21" s="23"/>
      <c r="AJC21" s="23"/>
      <c r="AJD21" s="23"/>
      <c r="AJE21" s="23"/>
      <c r="AJF21" s="23"/>
      <c r="AJG21" s="23"/>
      <c r="AJH21" s="23"/>
      <c r="AJI21" s="23"/>
      <c r="AJJ21" s="23"/>
      <c r="AJK21" s="23"/>
      <c r="AJL21" s="23"/>
      <c r="AJM21" s="23"/>
      <c r="AJN21" s="23"/>
      <c r="AJO21" s="23"/>
      <c r="AJP21" s="23"/>
      <c r="AJQ21" s="23"/>
      <c r="AJR21" s="23"/>
      <c r="AJS21" s="23"/>
      <c r="AJT21" s="23"/>
      <c r="AJU21" s="23"/>
      <c r="AJV21" s="23"/>
      <c r="AJW21" s="23"/>
      <c r="AJX21" s="23"/>
      <c r="AJY21" s="23"/>
      <c r="AJZ21" s="23"/>
      <c r="AKA21" s="23"/>
      <c r="AKB21" s="23"/>
      <c r="AKC21" s="23"/>
      <c r="AKD21" s="23"/>
      <c r="AKE21" s="23"/>
      <c r="AKF21" s="23"/>
      <c r="AKG21" s="23"/>
      <c r="AKH21" s="23"/>
      <c r="AKI21" s="23"/>
      <c r="AKJ21" s="23"/>
      <c r="AKK21" s="23"/>
      <c r="AKL21" s="23"/>
      <c r="AKM21" s="23"/>
      <c r="AKN21" s="23"/>
      <c r="AKO21" s="23"/>
      <c r="AKP21" s="23"/>
      <c r="AKQ21" s="23"/>
      <c r="AKR21" s="23"/>
      <c r="AKS21" s="23"/>
      <c r="AKT21" s="23"/>
      <c r="AKU21" s="23"/>
      <c r="AKV21" s="23"/>
      <c r="AKW21" s="23"/>
      <c r="AKX21" s="23"/>
      <c r="AKY21" s="23"/>
      <c r="AKZ21" s="23"/>
      <c r="ALA21" s="23"/>
      <c r="ALB21" s="23"/>
      <c r="ALC21" s="23"/>
      <c r="ALD21" s="23"/>
      <c r="ALE21" s="23"/>
      <c r="ALF21" s="23"/>
      <c r="ALG21" s="23"/>
      <c r="ALH21" s="23"/>
      <c r="ALI21" s="23"/>
      <c r="ALJ21" s="23"/>
      <c r="ALK21" s="23"/>
      <c r="ALL21" s="23"/>
      <c r="ALM21" s="23"/>
      <c r="ALN21" s="23"/>
      <c r="ALO21" s="23"/>
      <c r="ALP21" s="23"/>
      <c r="ALQ21" s="23"/>
      <c r="ALR21" s="23"/>
      <c r="ALS21" s="23"/>
      <c r="ALT21" s="23"/>
      <c r="ALU21" s="23"/>
      <c r="ALV21" s="23"/>
      <c r="ALW21" s="23"/>
      <c r="ALX21" s="23"/>
      <c r="ALY21" s="23"/>
      <c r="ALZ21" s="23"/>
      <c r="AMA21" s="23"/>
      <c r="AMB21" s="23"/>
      <c r="AMC21" s="23"/>
      <c r="AMD21" s="23"/>
      <c r="AME21" s="23"/>
      <c r="AMF21" s="23"/>
      <c r="AMG21" s="23"/>
      <c r="AMH21" s="23"/>
      <c r="AMI21" s="23"/>
    </row>
    <row r="22" spans="1:1023" customFormat="1" x14ac:dyDescent="0.25">
      <c r="A22" s="28" t="s">
        <v>50</v>
      </c>
      <c r="B22" s="16" t="s">
        <v>19</v>
      </c>
      <c r="C22" s="16" t="s">
        <v>20</v>
      </c>
      <c r="D22" s="16">
        <v>85387</v>
      </c>
      <c r="E22" s="21" t="s">
        <v>51</v>
      </c>
      <c r="F22" s="16" t="s">
        <v>52</v>
      </c>
      <c r="G22" s="16">
        <v>70</v>
      </c>
      <c r="H22" s="18">
        <v>47.24</v>
      </c>
      <c r="I22" s="18">
        <f>H22*1.2387</f>
        <v>58.516188</v>
      </c>
      <c r="J22" s="18">
        <f>H22*G22</f>
        <v>3306.8</v>
      </c>
      <c r="K22" s="18">
        <f>I22*G22</f>
        <v>4096.1331600000003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</row>
    <row r="23" spans="1:1023" customFormat="1" ht="31.5" x14ac:dyDescent="0.25">
      <c r="A23" s="28" t="s">
        <v>53</v>
      </c>
      <c r="B23" s="16" t="s">
        <v>19</v>
      </c>
      <c r="C23" s="16" t="s">
        <v>54</v>
      </c>
      <c r="D23" s="16" t="s">
        <v>55</v>
      </c>
      <c r="E23" s="22" t="s">
        <v>56</v>
      </c>
      <c r="F23" s="16" t="s">
        <v>52</v>
      </c>
      <c r="G23" s="16">
        <v>70</v>
      </c>
      <c r="H23" s="18">
        <v>107.85</v>
      </c>
      <c r="I23" s="18">
        <f>H23*1.2387</f>
        <v>133.59379499999997</v>
      </c>
      <c r="J23" s="18">
        <f>H23*G23</f>
        <v>7549.5</v>
      </c>
      <c r="K23" s="18">
        <f>I23*G23</f>
        <v>9351.5656499999986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</row>
    <row r="24" spans="1:1023" customFormat="1" x14ac:dyDescent="0.25">
      <c r="A24" s="29" t="s">
        <v>57</v>
      </c>
      <c r="B24" s="25" t="s">
        <v>19</v>
      </c>
      <c r="C24" s="25" t="s">
        <v>20</v>
      </c>
      <c r="D24" s="25">
        <v>99811</v>
      </c>
      <c r="E24" s="26" t="s">
        <v>58</v>
      </c>
      <c r="F24" s="25" t="s">
        <v>22</v>
      </c>
      <c r="G24" s="25">
        <v>350</v>
      </c>
      <c r="H24" s="30">
        <v>3.72</v>
      </c>
      <c r="I24" s="31">
        <f>H24*1.2387</f>
        <v>4.6079639999999999</v>
      </c>
      <c r="J24" s="30">
        <f>H24*G24</f>
        <v>1302</v>
      </c>
      <c r="K24" s="18">
        <f>I24*G24</f>
        <v>1612.7873999999999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</row>
    <row r="25" spans="1:1023" customFormat="1" x14ac:dyDescent="0.25">
      <c r="A25" s="14" t="s">
        <v>46</v>
      </c>
      <c r="B25" s="14"/>
      <c r="C25" s="14"/>
      <c r="D25" s="14"/>
      <c r="E25" s="14"/>
      <c r="F25" s="14"/>
      <c r="G25" s="14"/>
      <c r="H25" s="14"/>
      <c r="I25" s="14"/>
      <c r="J25" s="14"/>
      <c r="K25" s="18">
        <f>SUM(K21:K24)</f>
        <v>26878.922910000001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</row>
    <row r="26" spans="1:1023" customForma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</row>
    <row r="27" spans="1:1023" customFormat="1" x14ac:dyDescent="0.25">
      <c r="A27" s="14" t="s">
        <v>59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</row>
    <row r="28" spans="1:1023" customFormat="1" x14ac:dyDescent="0.25">
      <c r="A28" s="16">
        <v>13</v>
      </c>
      <c r="B28" s="16" t="s">
        <v>19</v>
      </c>
      <c r="C28" s="16" t="s">
        <v>20</v>
      </c>
      <c r="D28" s="16">
        <v>72241</v>
      </c>
      <c r="E28" s="32" t="s">
        <v>60</v>
      </c>
      <c r="F28" s="16" t="s">
        <v>22</v>
      </c>
      <c r="G28" s="33">
        <v>428</v>
      </c>
      <c r="H28" s="18">
        <v>26.37</v>
      </c>
      <c r="I28" s="18">
        <f t="shared" ref="I28:I35" si="2">H28*1.2387</f>
        <v>32.664518999999999</v>
      </c>
      <c r="J28" s="18">
        <f t="shared" ref="J28:J35" si="3">H28*G28</f>
        <v>11286.36</v>
      </c>
      <c r="K28" s="34">
        <f t="shared" ref="K28:K35" si="4">I28*G28</f>
        <v>13980.414132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  <c r="PE28" s="23"/>
      <c r="PF28" s="23"/>
      <c r="PG28" s="23"/>
      <c r="PH28" s="23"/>
      <c r="PI28" s="23"/>
      <c r="PJ28" s="23"/>
      <c r="PK28" s="23"/>
      <c r="PL28" s="23"/>
      <c r="PM28" s="23"/>
      <c r="PN28" s="23"/>
      <c r="PO28" s="23"/>
      <c r="PP28" s="23"/>
      <c r="PQ28" s="23"/>
      <c r="PR28" s="23"/>
      <c r="PS28" s="23"/>
      <c r="PT28" s="23"/>
      <c r="PU28" s="23"/>
      <c r="PV28" s="23"/>
      <c r="PW28" s="23"/>
      <c r="PX28" s="23"/>
      <c r="PY28" s="23"/>
      <c r="PZ28" s="23"/>
      <c r="QA28" s="23"/>
      <c r="QB28" s="23"/>
      <c r="QC28" s="23"/>
      <c r="QD28" s="23"/>
      <c r="QE28" s="23"/>
      <c r="QF28" s="23"/>
      <c r="QG28" s="23"/>
      <c r="QH28" s="23"/>
      <c r="QI28" s="23"/>
      <c r="QJ28" s="23"/>
      <c r="QK28" s="23"/>
      <c r="QL28" s="23"/>
      <c r="QM28" s="23"/>
      <c r="QN28" s="23"/>
      <c r="QO28" s="23"/>
      <c r="QP28" s="23"/>
      <c r="QQ28" s="23"/>
      <c r="QR28" s="23"/>
      <c r="QS28" s="23"/>
      <c r="QT28" s="23"/>
      <c r="QU28" s="23"/>
      <c r="QV28" s="23"/>
      <c r="QW28" s="23"/>
      <c r="QX28" s="23"/>
      <c r="QY28" s="23"/>
      <c r="QZ28" s="23"/>
      <c r="RA28" s="23"/>
      <c r="RB28" s="23"/>
      <c r="RC28" s="23"/>
      <c r="RD28" s="23"/>
      <c r="RE28" s="23"/>
      <c r="RF28" s="23"/>
      <c r="RG28" s="23"/>
      <c r="RH28" s="23"/>
      <c r="RI28" s="23"/>
      <c r="RJ28" s="23"/>
      <c r="RK28" s="23"/>
      <c r="RL28" s="23"/>
      <c r="RM28" s="23"/>
      <c r="RN28" s="23"/>
      <c r="RO28" s="23"/>
      <c r="RP28" s="23"/>
      <c r="RQ28" s="23"/>
      <c r="RR28" s="23"/>
      <c r="RS28" s="23"/>
      <c r="RT28" s="23"/>
      <c r="RU28" s="23"/>
      <c r="RV28" s="23"/>
      <c r="RW28" s="23"/>
      <c r="RX28" s="23"/>
      <c r="RY28" s="23"/>
      <c r="RZ28" s="23"/>
      <c r="SA28" s="23"/>
      <c r="SB28" s="23"/>
      <c r="SC28" s="23"/>
      <c r="SD28" s="23"/>
      <c r="SE28" s="23"/>
      <c r="SF28" s="23"/>
      <c r="SG28" s="23"/>
      <c r="SH28" s="23"/>
      <c r="SI28" s="23"/>
      <c r="SJ28" s="23"/>
      <c r="SK28" s="23"/>
      <c r="SL28" s="23"/>
      <c r="SM28" s="23"/>
      <c r="SN28" s="23"/>
      <c r="SO28" s="23"/>
      <c r="SP28" s="23"/>
      <c r="SQ28" s="23"/>
      <c r="SR28" s="23"/>
      <c r="SS28" s="23"/>
      <c r="ST28" s="23"/>
      <c r="SU28" s="23"/>
      <c r="SV28" s="23"/>
      <c r="SW28" s="23"/>
      <c r="SX28" s="23"/>
      <c r="SY28" s="23"/>
      <c r="SZ28" s="23"/>
      <c r="TA28" s="23"/>
      <c r="TB28" s="23"/>
      <c r="TC28" s="23"/>
      <c r="TD28" s="23"/>
      <c r="TE28" s="23"/>
      <c r="TF28" s="23"/>
      <c r="TG28" s="23"/>
      <c r="TH28" s="23"/>
      <c r="TI28" s="23"/>
      <c r="TJ28" s="23"/>
      <c r="TK28" s="23"/>
      <c r="TL28" s="23"/>
      <c r="TM28" s="23"/>
      <c r="TN28" s="23"/>
      <c r="TO28" s="23"/>
      <c r="TP28" s="23"/>
      <c r="TQ28" s="23"/>
      <c r="TR28" s="23"/>
      <c r="TS28" s="23"/>
      <c r="TT28" s="23"/>
      <c r="TU28" s="23"/>
      <c r="TV28" s="23"/>
      <c r="TW28" s="23"/>
      <c r="TX28" s="23"/>
      <c r="TY28" s="23"/>
      <c r="TZ28" s="23"/>
      <c r="UA28" s="23"/>
      <c r="UB28" s="23"/>
      <c r="UC28" s="23"/>
      <c r="UD28" s="23"/>
      <c r="UE28" s="23"/>
      <c r="UF28" s="23"/>
      <c r="UG28" s="23"/>
      <c r="UH28" s="23"/>
      <c r="UI28" s="23"/>
      <c r="UJ28" s="23"/>
      <c r="UK28" s="23"/>
      <c r="UL28" s="23"/>
      <c r="UM28" s="23"/>
      <c r="UN28" s="23"/>
      <c r="UO28" s="23"/>
      <c r="UP28" s="23"/>
      <c r="UQ28" s="23"/>
      <c r="UR28" s="23"/>
      <c r="US28" s="23"/>
      <c r="UT28" s="23"/>
      <c r="UU28" s="23"/>
      <c r="UV28" s="23"/>
      <c r="UW28" s="23"/>
      <c r="UX28" s="23"/>
      <c r="UY28" s="23"/>
      <c r="UZ28" s="23"/>
      <c r="VA28" s="23"/>
      <c r="VB28" s="23"/>
      <c r="VC28" s="23"/>
      <c r="VD28" s="23"/>
      <c r="VE28" s="23"/>
      <c r="VF28" s="23"/>
      <c r="VG28" s="23"/>
      <c r="VH28" s="23"/>
      <c r="VI28" s="23"/>
      <c r="VJ28" s="23"/>
      <c r="VK28" s="23"/>
      <c r="VL28" s="23"/>
      <c r="VM28" s="23"/>
      <c r="VN28" s="23"/>
      <c r="VO28" s="23"/>
      <c r="VP28" s="23"/>
      <c r="VQ28" s="23"/>
      <c r="VR28" s="23"/>
      <c r="VS28" s="23"/>
      <c r="VT28" s="23"/>
      <c r="VU28" s="23"/>
      <c r="VV28" s="23"/>
      <c r="VW28" s="23"/>
      <c r="VX28" s="23"/>
      <c r="VY28" s="23"/>
      <c r="VZ28" s="23"/>
      <c r="WA28" s="23"/>
      <c r="WB28" s="23"/>
      <c r="WC28" s="23"/>
      <c r="WD28" s="23"/>
      <c r="WE28" s="23"/>
      <c r="WF28" s="23"/>
      <c r="WG28" s="23"/>
      <c r="WH28" s="23"/>
      <c r="WI28" s="23"/>
      <c r="WJ28" s="23"/>
      <c r="WK28" s="23"/>
      <c r="WL28" s="23"/>
      <c r="WM28" s="23"/>
      <c r="WN28" s="23"/>
      <c r="WO28" s="23"/>
      <c r="WP28" s="23"/>
      <c r="WQ28" s="23"/>
      <c r="WR28" s="23"/>
      <c r="WS28" s="23"/>
      <c r="WT28" s="23"/>
      <c r="WU28" s="23"/>
      <c r="WV28" s="23"/>
      <c r="WW28" s="23"/>
      <c r="WX28" s="23"/>
      <c r="WY28" s="23"/>
      <c r="WZ28" s="23"/>
      <c r="XA28" s="23"/>
      <c r="XB28" s="23"/>
      <c r="XC28" s="23"/>
      <c r="XD28" s="23"/>
      <c r="XE28" s="23"/>
      <c r="XF28" s="23"/>
      <c r="XG28" s="23"/>
      <c r="XH28" s="23"/>
      <c r="XI28" s="23"/>
      <c r="XJ28" s="23"/>
      <c r="XK28" s="23"/>
      <c r="XL28" s="23"/>
      <c r="XM28" s="23"/>
      <c r="XN28" s="23"/>
      <c r="XO28" s="23"/>
      <c r="XP28" s="23"/>
      <c r="XQ28" s="23"/>
      <c r="XR28" s="23"/>
      <c r="XS28" s="23"/>
      <c r="XT28" s="23"/>
      <c r="XU28" s="23"/>
      <c r="XV28" s="23"/>
      <c r="XW28" s="23"/>
      <c r="XX28" s="23"/>
      <c r="XY28" s="23"/>
      <c r="XZ28" s="23"/>
      <c r="YA28" s="23"/>
      <c r="YB28" s="23"/>
      <c r="YC28" s="23"/>
      <c r="YD28" s="23"/>
      <c r="YE28" s="23"/>
      <c r="YF28" s="23"/>
      <c r="YG28" s="23"/>
      <c r="YH28" s="23"/>
      <c r="YI28" s="23"/>
      <c r="YJ28" s="23"/>
      <c r="YK28" s="23"/>
      <c r="YL28" s="23"/>
      <c r="YM28" s="23"/>
      <c r="YN28" s="23"/>
      <c r="YO28" s="23"/>
      <c r="YP28" s="23"/>
      <c r="YQ28" s="23"/>
      <c r="YR28" s="23"/>
      <c r="YS28" s="23"/>
      <c r="YT28" s="23"/>
      <c r="YU28" s="23"/>
      <c r="YV28" s="23"/>
      <c r="YW28" s="23"/>
      <c r="YX28" s="23"/>
      <c r="YY28" s="23"/>
      <c r="YZ28" s="23"/>
      <c r="ZA28" s="23"/>
      <c r="ZB28" s="23"/>
      <c r="ZC28" s="23"/>
      <c r="ZD28" s="23"/>
      <c r="ZE28" s="23"/>
      <c r="ZF28" s="23"/>
      <c r="ZG28" s="23"/>
      <c r="ZH28" s="23"/>
      <c r="ZI28" s="23"/>
      <c r="ZJ28" s="23"/>
      <c r="ZK28" s="23"/>
      <c r="ZL28" s="23"/>
      <c r="ZM28" s="23"/>
      <c r="ZN28" s="23"/>
      <c r="ZO28" s="23"/>
      <c r="ZP28" s="23"/>
      <c r="ZQ28" s="23"/>
      <c r="ZR28" s="23"/>
      <c r="ZS28" s="23"/>
      <c r="ZT28" s="23"/>
      <c r="ZU28" s="23"/>
      <c r="ZV28" s="23"/>
      <c r="ZW28" s="23"/>
      <c r="ZX28" s="23"/>
      <c r="ZY28" s="23"/>
      <c r="ZZ28" s="23"/>
      <c r="AAA28" s="23"/>
      <c r="AAB28" s="23"/>
      <c r="AAC28" s="23"/>
      <c r="AAD28" s="23"/>
      <c r="AAE28" s="23"/>
      <c r="AAF28" s="23"/>
      <c r="AAG28" s="23"/>
      <c r="AAH28" s="23"/>
      <c r="AAI28" s="23"/>
      <c r="AAJ28" s="23"/>
      <c r="AAK28" s="23"/>
      <c r="AAL28" s="23"/>
      <c r="AAM28" s="23"/>
      <c r="AAN28" s="23"/>
      <c r="AAO28" s="23"/>
      <c r="AAP28" s="23"/>
      <c r="AAQ28" s="23"/>
      <c r="AAR28" s="23"/>
      <c r="AAS28" s="23"/>
      <c r="AAT28" s="23"/>
      <c r="AAU28" s="23"/>
      <c r="AAV28" s="23"/>
      <c r="AAW28" s="23"/>
      <c r="AAX28" s="23"/>
      <c r="AAY28" s="23"/>
      <c r="AAZ28" s="23"/>
      <c r="ABA28" s="23"/>
      <c r="ABB28" s="23"/>
      <c r="ABC28" s="23"/>
      <c r="ABD28" s="23"/>
      <c r="ABE28" s="23"/>
      <c r="ABF28" s="23"/>
      <c r="ABG28" s="23"/>
      <c r="ABH28" s="23"/>
      <c r="ABI28" s="23"/>
      <c r="ABJ28" s="23"/>
      <c r="ABK28" s="23"/>
      <c r="ABL28" s="23"/>
      <c r="ABM28" s="23"/>
      <c r="ABN28" s="23"/>
      <c r="ABO28" s="23"/>
      <c r="ABP28" s="23"/>
      <c r="ABQ28" s="23"/>
      <c r="ABR28" s="23"/>
      <c r="ABS28" s="23"/>
      <c r="ABT28" s="23"/>
      <c r="ABU28" s="23"/>
      <c r="ABV28" s="23"/>
      <c r="ABW28" s="23"/>
      <c r="ABX28" s="23"/>
      <c r="ABY28" s="23"/>
      <c r="ABZ28" s="23"/>
      <c r="ACA28" s="23"/>
      <c r="ACB28" s="23"/>
      <c r="ACC28" s="23"/>
      <c r="ACD28" s="23"/>
      <c r="ACE28" s="23"/>
      <c r="ACF28" s="23"/>
      <c r="ACG28" s="23"/>
      <c r="ACH28" s="23"/>
      <c r="ACI28" s="23"/>
      <c r="ACJ28" s="23"/>
      <c r="ACK28" s="23"/>
      <c r="ACL28" s="23"/>
      <c r="ACM28" s="23"/>
      <c r="ACN28" s="23"/>
      <c r="ACO28" s="23"/>
      <c r="ACP28" s="23"/>
      <c r="ACQ28" s="23"/>
      <c r="ACR28" s="23"/>
      <c r="ACS28" s="23"/>
      <c r="ACT28" s="23"/>
      <c r="ACU28" s="23"/>
      <c r="ACV28" s="23"/>
      <c r="ACW28" s="23"/>
      <c r="ACX28" s="23"/>
      <c r="ACY28" s="23"/>
      <c r="ACZ28" s="23"/>
      <c r="ADA28" s="23"/>
      <c r="ADB28" s="23"/>
      <c r="ADC28" s="23"/>
      <c r="ADD28" s="23"/>
      <c r="ADE28" s="23"/>
      <c r="ADF28" s="23"/>
      <c r="ADG28" s="23"/>
      <c r="ADH28" s="23"/>
      <c r="ADI28" s="23"/>
      <c r="ADJ28" s="23"/>
      <c r="ADK28" s="23"/>
      <c r="ADL28" s="23"/>
      <c r="ADM28" s="23"/>
      <c r="ADN28" s="23"/>
      <c r="ADO28" s="23"/>
      <c r="ADP28" s="23"/>
      <c r="ADQ28" s="23"/>
      <c r="ADR28" s="23"/>
      <c r="ADS28" s="23"/>
      <c r="ADT28" s="23"/>
      <c r="ADU28" s="23"/>
      <c r="ADV28" s="23"/>
      <c r="ADW28" s="23"/>
      <c r="ADX28" s="23"/>
      <c r="ADY28" s="23"/>
      <c r="ADZ28" s="23"/>
      <c r="AEA28" s="23"/>
      <c r="AEB28" s="23"/>
      <c r="AEC28" s="23"/>
      <c r="AED28" s="23"/>
      <c r="AEE28" s="23"/>
      <c r="AEF28" s="23"/>
      <c r="AEG28" s="23"/>
      <c r="AEH28" s="23"/>
      <c r="AEI28" s="23"/>
      <c r="AEJ28" s="23"/>
      <c r="AEK28" s="23"/>
      <c r="AEL28" s="23"/>
      <c r="AEM28" s="23"/>
      <c r="AEN28" s="23"/>
      <c r="AEO28" s="23"/>
      <c r="AEP28" s="23"/>
      <c r="AEQ28" s="23"/>
      <c r="AER28" s="23"/>
      <c r="AES28" s="23"/>
      <c r="AET28" s="23"/>
      <c r="AEU28" s="23"/>
      <c r="AEV28" s="23"/>
      <c r="AEW28" s="23"/>
      <c r="AEX28" s="23"/>
      <c r="AEY28" s="23"/>
      <c r="AEZ28" s="23"/>
      <c r="AFA28" s="23"/>
      <c r="AFB28" s="23"/>
      <c r="AFC28" s="23"/>
      <c r="AFD28" s="23"/>
      <c r="AFE28" s="23"/>
      <c r="AFF28" s="23"/>
      <c r="AFG28" s="23"/>
      <c r="AFH28" s="23"/>
      <c r="AFI28" s="23"/>
      <c r="AFJ28" s="23"/>
      <c r="AFK28" s="23"/>
      <c r="AFL28" s="23"/>
      <c r="AFM28" s="23"/>
      <c r="AFN28" s="23"/>
      <c r="AFO28" s="23"/>
      <c r="AFP28" s="23"/>
      <c r="AFQ28" s="23"/>
      <c r="AFR28" s="23"/>
      <c r="AFS28" s="23"/>
      <c r="AFT28" s="23"/>
      <c r="AFU28" s="23"/>
      <c r="AFV28" s="23"/>
      <c r="AFW28" s="23"/>
      <c r="AFX28" s="23"/>
      <c r="AFY28" s="23"/>
      <c r="AFZ28" s="23"/>
      <c r="AGA28" s="23"/>
      <c r="AGB28" s="23"/>
      <c r="AGC28" s="23"/>
      <c r="AGD28" s="23"/>
      <c r="AGE28" s="23"/>
      <c r="AGF28" s="23"/>
      <c r="AGG28" s="23"/>
      <c r="AGH28" s="23"/>
      <c r="AGI28" s="23"/>
      <c r="AGJ28" s="23"/>
      <c r="AGK28" s="23"/>
      <c r="AGL28" s="23"/>
      <c r="AGM28" s="23"/>
      <c r="AGN28" s="23"/>
      <c r="AGO28" s="23"/>
      <c r="AGP28" s="23"/>
      <c r="AGQ28" s="23"/>
      <c r="AGR28" s="23"/>
      <c r="AGS28" s="23"/>
      <c r="AGT28" s="23"/>
      <c r="AGU28" s="23"/>
      <c r="AGV28" s="23"/>
      <c r="AGW28" s="23"/>
      <c r="AGX28" s="23"/>
      <c r="AGY28" s="23"/>
      <c r="AGZ28" s="23"/>
      <c r="AHA28" s="23"/>
      <c r="AHB28" s="23"/>
      <c r="AHC28" s="23"/>
      <c r="AHD28" s="23"/>
      <c r="AHE28" s="23"/>
      <c r="AHF28" s="23"/>
      <c r="AHG28" s="23"/>
      <c r="AHH28" s="23"/>
      <c r="AHI28" s="23"/>
      <c r="AHJ28" s="23"/>
      <c r="AHK28" s="23"/>
      <c r="AHL28" s="23"/>
      <c r="AHM28" s="23"/>
      <c r="AHN28" s="23"/>
      <c r="AHO28" s="23"/>
      <c r="AHP28" s="23"/>
      <c r="AHQ28" s="23"/>
      <c r="AHR28" s="23"/>
      <c r="AHS28" s="23"/>
      <c r="AHT28" s="23"/>
      <c r="AHU28" s="23"/>
      <c r="AHV28" s="23"/>
      <c r="AHW28" s="23"/>
      <c r="AHX28" s="23"/>
      <c r="AHY28" s="23"/>
      <c r="AHZ28" s="23"/>
      <c r="AIA28" s="23"/>
      <c r="AIB28" s="23"/>
      <c r="AIC28" s="23"/>
      <c r="AID28" s="23"/>
      <c r="AIE28" s="23"/>
      <c r="AIF28" s="23"/>
      <c r="AIG28" s="23"/>
      <c r="AIH28" s="23"/>
      <c r="AII28" s="23"/>
      <c r="AIJ28" s="23"/>
      <c r="AIK28" s="23"/>
      <c r="AIL28" s="23"/>
      <c r="AIM28" s="23"/>
      <c r="AIN28" s="23"/>
      <c r="AIO28" s="23"/>
      <c r="AIP28" s="23"/>
      <c r="AIQ28" s="23"/>
      <c r="AIR28" s="23"/>
      <c r="AIS28" s="23"/>
      <c r="AIT28" s="23"/>
      <c r="AIU28" s="23"/>
      <c r="AIV28" s="23"/>
      <c r="AIW28" s="23"/>
      <c r="AIX28" s="23"/>
      <c r="AIY28" s="23"/>
      <c r="AIZ28" s="23"/>
      <c r="AJA28" s="23"/>
      <c r="AJB28" s="23"/>
      <c r="AJC28" s="23"/>
      <c r="AJD28" s="23"/>
      <c r="AJE28" s="23"/>
      <c r="AJF28" s="23"/>
      <c r="AJG28" s="23"/>
      <c r="AJH28" s="23"/>
      <c r="AJI28" s="23"/>
      <c r="AJJ28" s="23"/>
      <c r="AJK28" s="23"/>
      <c r="AJL28" s="23"/>
      <c r="AJM28" s="23"/>
      <c r="AJN28" s="23"/>
      <c r="AJO28" s="23"/>
      <c r="AJP28" s="23"/>
      <c r="AJQ28" s="23"/>
      <c r="AJR28" s="23"/>
      <c r="AJS28" s="23"/>
      <c r="AJT28" s="23"/>
      <c r="AJU28" s="23"/>
      <c r="AJV28" s="23"/>
      <c r="AJW28" s="23"/>
      <c r="AJX28" s="23"/>
      <c r="AJY28" s="23"/>
      <c r="AJZ28" s="23"/>
      <c r="AKA28" s="23"/>
      <c r="AKB28" s="23"/>
      <c r="AKC28" s="23"/>
      <c r="AKD28" s="23"/>
      <c r="AKE28" s="23"/>
      <c r="AKF28" s="23"/>
      <c r="AKG28" s="23"/>
      <c r="AKH28" s="23"/>
      <c r="AKI28" s="23"/>
      <c r="AKJ28" s="23"/>
      <c r="AKK28" s="23"/>
      <c r="AKL28" s="23"/>
      <c r="AKM28" s="23"/>
      <c r="AKN28" s="23"/>
      <c r="AKO28" s="23"/>
      <c r="AKP28" s="23"/>
      <c r="AKQ28" s="23"/>
      <c r="AKR28" s="23"/>
      <c r="AKS28" s="23"/>
      <c r="AKT28" s="23"/>
      <c r="AKU28" s="23"/>
      <c r="AKV28" s="23"/>
      <c r="AKW28" s="23"/>
      <c r="AKX28" s="23"/>
      <c r="AKY28" s="23"/>
      <c r="AKZ28" s="23"/>
      <c r="ALA28" s="23"/>
      <c r="ALB28" s="23"/>
      <c r="ALC28" s="23"/>
      <c r="ALD28" s="23"/>
      <c r="ALE28" s="23"/>
      <c r="ALF28" s="23"/>
      <c r="ALG28" s="23"/>
      <c r="ALH28" s="23"/>
      <c r="ALI28" s="23"/>
      <c r="ALJ28" s="23"/>
      <c r="ALK28" s="23"/>
      <c r="ALL28" s="23"/>
      <c r="ALM28" s="23"/>
      <c r="ALN28" s="23"/>
      <c r="ALO28" s="23"/>
      <c r="ALP28" s="23"/>
      <c r="ALQ28" s="23"/>
      <c r="ALR28" s="23"/>
      <c r="ALS28" s="23"/>
      <c r="ALT28" s="23"/>
      <c r="ALU28" s="23"/>
      <c r="ALV28" s="23"/>
      <c r="ALW28" s="23"/>
      <c r="ALX28" s="23"/>
      <c r="ALY28" s="23"/>
      <c r="ALZ28" s="23"/>
      <c r="AMA28" s="23"/>
      <c r="AMB28" s="23"/>
      <c r="AMC28" s="23"/>
      <c r="AMD28" s="23"/>
      <c r="AME28" s="23"/>
      <c r="AMF28" s="23"/>
      <c r="AMG28" s="23"/>
      <c r="AMH28" s="23"/>
      <c r="AMI28" s="23"/>
    </row>
    <row r="29" spans="1:1023" customFormat="1" x14ac:dyDescent="0.25">
      <c r="A29" s="16">
        <v>14</v>
      </c>
      <c r="B29" s="16" t="s">
        <v>19</v>
      </c>
      <c r="C29" s="16" t="s">
        <v>20</v>
      </c>
      <c r="D29" s="16">
        <v>85387</v>
      </c>
      <c r="E29" s="35" t="s">
        <v>51</v>
      </c>
      <c r="F29" s="16" t="s">
        <v>52</v>
      </c>
      <c r="G29" s="36">
        <v>80</v>
      </c>
      <c r="H29" s="18">
        <v>47.24</v>
      </c>
      <c r="I29" s="18">
        <f t="shared" si="2"/>
        <v>58.516188</v>
      </c>
      <c r="J29" s="18">
        <f t="shared" si="3"/>
        <v>3779.2000000000003</v>
      </c>
      <c r="K29" s="34">
        <f t="shared" si="4"/>
        <v>4681.29504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  <c r="MD29" s="23"/>
      <c r="ME29" s="23"/>
      <c r="MF29" s="23"/>
      <c r="MG29" s="23"/>
      <c r="MH29" s="23"/>
      <c r="MI29" s="23"/>
      <c r="MJ29" s="23"/>
      <c r="MK29" s="23"/>
      <c r="ML29" s="23"/>
      <c r="MM29" s="23"/>
      <c r="MN29" s="23"/>
      <c r="MO29" s="23"/>
      <c r="MP29" s="23"/>
      <c r="MQ29" s="23"/>
      <c r="MR29" s="23"/>
      <c r="MS29" s="23"/>
      <c r="MT29" s="23"/>
      <c r="MU29" s="23"/>
      <c r="MV29" s="23"/>
      <c r="MW29" s="23"/>
      <c r="MX29" s="23"/>
      <c r="MY29" s="23"/>
      <c r="MZ29" s="23"/>
      <c r="NA29" s="23"/>
      <c r="NB29" s="23"/>
      <c r="NC29" s="23"/>
      <c r="ND29" s="23"/>
      <c r="NE29" s="23"/>
      <c r="NF29" s="23"/>
      <c r="NG29" s="23"/>
      <c r="NH29" s="23"/>
      <c r="NI29" s="23"/>
      <c r="NJ29" s="23"/>
      <c r="NK29" s="23"/>
      <c r="NL29" s="23"/>
      <c r="NM29" s="23"/>
      <c r="NN29" s="23"/>
      <c r="NO29" s="23"/>
      <c r="NP29" s="23"/>
      <c r="NQ29" s="23"/>
      <c r="NR29" s="23"/>
      <c r="NS29" s="23"/>
      <c r="NT29" s="23"/>
      <c r="NU29" s="23"/>
      <c r="NV29" s="23"/>
      <c r="NW29" s="23"/>
      <c r="NX29" s="23"/>
      <c r="NY29" s="23"/>
      <c r="NZ29" s="23"/>
      <c r="OA29" s="23"/>
      <c r="OB29" s="23"/>
      <c r="OC29" s="23"/>
      <c r="OD29" s="23"/>
      <c r="OE29" s="23"/>
      <c r="OF29" s="23"/>
      <c r="OG29" s="23"/>
      <c r="OH29" s="23"/>
      <c r="OI29" s="23"/>
      <c r="OJ29" s="23"/>
      <c r="OK29" s="23"/>
      <c r="OL29" s="23"/>
      <c r="OM29" s="23"/>
      <c r="ON29" s="23"/>
      <c r="OO29" s="23"/>
      <c r="OP29" s="23"/>
      <c r="OQ29" s="23"/>
      <c r="OR29" s="23"/>
      <c r="OS29" s="23"/>
      <c r="OT29" s="23"/>
      <c r="OU29" s="23"/>
      <c r="OV29" s="23"/>
      <c r="OW29" s="23"/>
      <c r="OX29" s="23"/>
      <c r="OY29" s="23"/>
      <c r="OZ29" s="23"/>
      <c r="PA29" s="23"/>
      <c r="PB29" s="23"/>
      <c r="PC29" s="23"/>
      <c r="PD29" s="23"/>
      <c r="PE29" s="23"/>
      <c r="PF29" s="23"/>
      <c r="PG29" s="23"/>
      <c r="PH29" s="23"/>
      <c r="PI29" s="23"/>
      <c r="PJ29" s="23"/>
      <c r="PK29" s="23"/>
      <c r="PL29" s="23"/>
      <c r="PM29" s="23"/>
      <c r="PN29" s="23"/>
      <c r="PO29" s="23"/>
      <c r="PP29" s="23"/>
      <c r="PQ29" s="23"/>
      <c r="PR29" s="23"/>
      <c r="PS29" s="23"/>
      <c r="PT29" s="23"/>
      <c r="PU29" s="23"/>
      <c r="PV29" s="23"/>
      <c r="PW29" s="23"/>
      <c r="PX29" s="23"/>
      <c r="PY29" s="23"/>
      <c r="PZ29" s="23"/>
      <c r="QA29" s="23"/>
      <c r="QB29" s="23"/>
      <c r="QC29" s="23"/>
      <c r="QD29" s="23"/>
      <c r="QE29" s="23"/>
      <c r="QF29" s="23"/>
      <c r="QG29" s="23"/>
      <c r="QH29" s="23"/>
      <c r="QI29" s="23"/>
      <c r="QJ29" s="23"/>
      <c r="QK29" s="23"/>
      <c r="QL29" s="23"/>
      <c r="QM29" s="23"/>
      <c r="QN29" s="23"/>
      <c r="QO29" s="23"/>
      <c r="QP29" s="23"/>
      <c r="QQ29" s="23"/>
      <c r="QR29" s="23"/>
      <c r="QS29" s="23"/>
      <c r="QT29" s="23"/>
      <c r="QU29" s="23"/>
      <c r="QV29" s="23"/>
      <c r="QW29" s="23"/>
      <c r="QX29" s="23"/>
      <c r="QY29" s="23"/>
      <c r="QZ29" s="23"/>
      <c r="RA29" s="23"/>
      <c r="RB29" s="23"/>
      <c r="RC29" s="23"/>
      <c r="RD29" s="23"/>
      <c r="RE29" s="23"/>
      <c r="RF29" s="23"/>
      <c r="RG29" s="23"/>
      <c r="RH29" s="23"/>
      <c r="RI29" s="23"/>
      <c r="RJ29" s="23"/>
      <c r="RK29" s="23"/>
      <c r="RL29" s="23"/>
      <c r="RM29" s="23"/>
      <c r="RN29" s="23"/>
      <c r="RO29" s="23"/>
      <c r="RP29" s="23"/>
      <c r="RQ29" s="23"/>
      <c r="RR29" s="23"/>
      <c r="RS29" s="23"/>
      <c r="RT29" s="23"/>
      <c r="RU29" s="23"/>
      <c r="RV29" s="23"/>
      <c r="RW29" s="23"/>
      <c r="RX29" s="23"/>
      <c r="RY29" s="23"/>
      <c r="RZ29" s="23"/>
      <c r="SA29" s="23"/>
      <c r="SB29" s="23"/>
      <c r="SC29" s="23"/>
      <c r="SD29" s="23"/>
      <c r="SE29" s="23"/>
      <c r="SF29" s="23"/>
      <c r="SG29" s="23"/>
      <c r="SH29" s="23"/>
      <c r="SI29" s="23"/>
      <c r="SJ29" s="23"/>
      <c r="SK29" s="23"/>
      <c r="SL29" s="23"/>
      <c r="SM29" s="23"/>
      <c r="SN29" s="23"/>
      <c r="SO29" s="23"/>
      <c r="SP29" s="23"/>
      <c r="SQ29" s="23"/>
      <c r="SR29" s="23"/>
      <c r="SS29" s="23"/>
      <c r="ST29" s="23"/>
      <c r="SU29" s="23"/>
      <c r="SV29" s="23"/>
      <c r="SW29" s="23"/>
      <c r="SX29" s="23"/>
      <c r="SY29" s="23"/>
      <c r="SZ29" s="23"/>
      <c r="TA29" s="23"/>
      <c r="TB29" s="23"/>
      <c r="TC29" s="23"/>
      <c r="TD29" s="23"/>
      <c r="TE29" s="23"/>
      <c r="TF29" s="23"/>
      <c r="TG29" s="23"/>
      <c r="TH29" s="23"/>
      <c r="TI29" s="23"/>
      <c r="TJ29" s="23"/>
      <c r="TK29" s="23"/>
      <c r="TL29" s="23"/>
      <c r="TM29" s="23"/>
      <c r="TN29" s="23"/>
      <c r="TO29" s="23"/>
      <c r="TP29" s="23"/>
      <c r="TQ29" s="23"/>
      <c r="TR29" s="23"/>
      <c r="TS29" s="23"/>
      <c r="TT29" s="23"/>
      <c r="TU29" s="23"/>
      <c r="TV29" s="23"/>
      <c r="TW29" s="23"/>
      <c r="TX29" s="23"/>
      <c r="TY29" s="23"/>
      <c r="TZ29" s="23"/>
      <c r="UA29" s="23"/>
      <c r="UB29" s="23"/>
      <c r="UC29" s="23"/>
      <c r="UD29" s="23"/>
      <c r="UE29" s="23"/>
      <c r="UF29" s="23"/>
      <c r="UG29" s="23"/>
      <c r="UH29" s="23"/>
      <c r="UI29" s="23"/>
      <c r="UJ29" s="23"/>
      <c r="UK29" s="23"/>
      <c r="UL29" s="23"/>
      <c r="UM29" s="23"/>
      <c r="UN29" s="23"/>
      <c r="UO29" s="23"/>
      <c r="UP29" s="23"/>
      <c r="UQ29" s="23"/>
      <c r="UR29" s="23"/>
      <c r="US29" s="23"/>
      <c r="UT29" s="23"/>
      <c r="UU29" s="23"/>
      <c r="UV29" s="23"/>
      <c r="UW29" s="23"/>
      <c r="UX29" s="23"/>
      <c r="UY29" s="23"/>
      <c r="UZ29" s="23"/>
      <c r="VA29" s="23"/>
      <c r="VB29" s="23"/>
      <c r="VC29" s="23"/>
      <c r="VD29" s="23"/>
      <c r="VE29" s="23"/>
      <c r="VF29" s="23"/>
      <c r="VG29" s="23"/>
      <c r="VH29" s="23"/>
      <c r="VI29" s="23"/>
      <c r="VJ29" s="23"/>
      <c r="VK29" s="23"/>
      <c r="VL29" s="23"/>
      <c r="VM29" s="23"/>
      <c r="VN29" s="23"/>
      <c r="VO29" s="23"/>
      <c r="VP29" s="23"/>
      <c r="VQ29" s="23"/>
      <c r="VR29" s="23"/>
      <c r="VS29" s="23"/>
      <c r="VT29" s="23"/>
      <c r="VU29" s="23"/>
      <c r="VV29" s="23"/>
      <c r="VW29" s="23"/>
      <c r="VX29" s="23"/>
      <c r="VY29" s="23"/>
      <c r="VZ29" s="23"/>
      <c r="WA29" s="23"/>
      <c r="WB29" s="23"/>
      <c r="WC29" s="23"/>
      <c r="WD29" s="23"/>
      <c r="WE29" s="23"/>
      <c r="WF29" s="23"/>
      <c r="WG29" s="23"/>
      <c r="WH29" s="23"/>
      <c r="WI29" s="23"/>
      <c r="WJ29" s="23"/>
      <c r="WK29" s="23"/>
      <c r="WL29" s="23"/>
      <c r="WM29" s="23"/>
      <c r="WN29" s="23"/>
      <c r="WO29" s="23"/>
      <c r="WP29" s="23"/>
      <c r="WQ29" s="23"/>
      <c r="WR29" s="23"/>
      <c r="WS29" s="23"/>
      <c r="WT29" s="23"/>
      <c r="WU29" s="23"/>
      <c r="WV29" s="23"/>
      <c r="WW29" s="23"/>
      <c r="WX29" s="23"/>
      <c r="WY29" s="23"/>
      <c r="WZ29" s="23"/>
      <c r="XA29" s="23"/>
      <c r="XB29" s="23"/>
      <c r="XC29" s="23"/>
      <c r="XD29" s="23"/>
      <c r="XE29" s="23"/>
      <c r="XF29" s="23"/>
      <c r="XG29" s="23"/>
      <c r="XH29" s="23"/>
      <c r="XI29" s="23"/>
      <c r="XJ29" s="23"/>
      <c r="XK29" s="23"/>
      <c r="XL29" s="23"/>
      <c r="XM29" s="23"/>
      <c r="XN29" s="23"/>
      <c r="XO29" s="23"/>
      <c r="XP29" s="23"/>
      <c r="XQ29" s="23"/>
      <c r="XR29" s="23"/>
      <c r="XS29" s="23"/>
      <c r="XT29" s="23"/>
      <c r="XU29" s="23"/>
      <c r="XV29" s="23"/>
      <c r="XW29" s="23"/>
      <c r="XX29" s="23"/>
      <c r="XY29" s="23"/>
      <c r="XZ29" s="23"/>
      <c r="YA29" s="23"/>
      <c r="YB29" s="23"/>
      <c r="YC29" s="23"/>
      <c r="YD29" s="23"/>
      <c r="YE29" s="23"/>
      <c r="YF29" s="23"/>
      <c r="YG29" s="23"/>
      <c r="YH29" s="23"/>
      <c r="YI29" s="23"/>
      <c r="YJ29" s="23"/>
      <c r="YK29" s="23"/>
      <c r="YL29" s="23"/>
      <c r="YM29" s="23"/>
      <c r="YN29" s="23"/>
      <c r="YO29" s="23"/>
      <c r="YP29" s="23"/>
      <c r="YQ29" s="23"/>
      <c r="YR29" s="23"/>
      <c r="YS29" s="23"/>
      <c r="YT29" s="23"/>
      <c r="YU29" s="23"/>
      <c r="YV29" s="23"/>
      <c r="YW29" s="23"/>
      <c r="YX29" s="23"/>
      <c r="YY29" s="23"/>
      <c r="YZ29" s="23"/>
      <c r="ZA29" s="23"/>
      <c r="ZB29" s="23"/>
      <c r="ZC29" s="23"/>
      <c r="ZD29" s="23"/>
      <c r="ZE29" s="23"/>
      <c r="ZF29" s="23"/>
      <c r="ZG29" s="23"/>
      <c r="ZH29" s="23"/>
      <c r="ZI29" s="23"/>
      <c r="ZJ29" s="23"/>
      <c r="ZK29" s="23"/>
      <c r="ZL29" s="23"/>
      <c r="ZM29" s="23"/>
      <c r="ZN29" s="23"/>
      <c r="ZO29" s="23"/>
      <c r="ZP29" s="23"/>
      <c r="ZQ29" s="23"/>
      <c r="ZR29" s="23"/>
      <c r="ZS29" s="23"/>
      <c r="ZT29" s="23"/>
      <c r="ZU29" s="23"/>
      <c r="ZV29" s="23"/>
      <c r="ZW29" s="23"/>
      <c r="ZX29" s="23"/>
      <c r="ZY29" s="23"/>
      <c r="ZZ29" s="23"/>
      <c r="AAA29" s="23"/>
      <c r="AAB29" s="23"/>
      <c r="AAC29" s="23"/>
      <c r="AAD29" s="23"/>
      <c r="AAE29" s="23"/>
      <c r="AAF29" s="23"/>
      <c r="AAG29" s="23"/>
      <c r="AAH29" s="23"/>
      <c r="AAI29" s="23"/>
      <c r="AAJ29" s="23"/>
      <c r="AAK29" s="23"/>
      <c r="AAL29" s="23"/>
      <c r="AAM29" s="23"/>
      <c r="AAN29" s="23"/>
      <c r="AAO29" s="23"/>
      <c r="AAP29" s="23"/>
      <c r="AAQ29" s="23"/>
      <c r="AAR29" s="23"/>
      <c r="AAS29" s="23"/>
      <c r="AAT29" s="23"/>
      <c r="AAU29" s="23"/>
      <c r="AAV29" s="23"/>
      <c r="AAW29" s="23"/>
      <c r="AAX29" s="23"/>
      <c r="AAY29" s="23"/>
      <c r="AAZ29" s="23"/>
      <c r="ABA29" s="23"/>
      <c r="ABB29" s="23"/>
      <c r="ABC29" s="23"/>
      <c r="ABD29" s="23"/>
      <c r="ABE29" s="23"/>
      <c r="ABF29" s="23"/>
      <c r="ABG29" s="23"/>
      <c r="ABH29" s="23"/>
      <c r="ABI29" s="23"/>
      <c r="ABJ29" s="23"/>
      <c r="ABK29" s="23"/>
      <c r="ABL29" s="23"/>
      <c r="ABM29" s="23"/>
      <c r="ABN29" s="23"/>
      <c r="ABO29" s="23"/>
      <c r="ABP29" s="23"/>
      <c r="ABQ29" s="23"/>
      <c r="ABR29" s="23"/>
      <c r="ABS29" s="23"/>
      <c r="ABT29" s="23"/>
      <c r="ABU29" s="23"/>
      <c r="ABV29" s="23"/>
      <c r="ABW29" s="23"/>
      <c r="ABX29" s="23"/>
      <c r="ABY29" s="23"/>
      <c r="ABZ29" s="23"/>
      <c r="ACA29" s="23"/>
      <c r="ACB29" s="23"/>
      <c r="ACC29" s="23"/>
      <c r="ACD29" s="23"/>
      <c r="ACE29" s="23"/>
      <c r="ACF29" s="23"/>
      <c r="ACG29" s="23"/>
      <c r="ACH29" s="23"/>
      <c r="ACI29" s="23"/>
      <c r="ACJ29" s="23"/>
      <c r="ACK29" s="23"/>
      <c r="ACL29" s="23"/>
      <c r="ACM29" s="23"/>
      <c r="ACN29" s="23"/>
      <c r="ACO29" s="23"/>
      <c r="ACP29" s="23"/>
      <c r="ACQ29" s="23"/>
      <c r="ACR29" s="23"/>
      <c r="ACS29" s="23"/>
      <c r="ACT29" s="23"/>
      <c r="ACU29" s="23"/>
      <c r="ACV29" s="23"/>
      <c r="ACW29" s="23"/>
      <c r="ACX29" s="23"/>
      <c r="ACY29" s="23"/>
      <c r="ACZ29" s="23"/>
      <c r="ADA29" s="23"/>
      <c r="ADB29" s="23"/>
      <c r="ADC29" s="23"/>
      <c r="ADD29" s="23"/>
      <c r="ADE29" s="23"/>
      <c r="ADF29" s="23"/>
      <c r="ADG29" s="23"/>
      <c r="ADH29" s="23"/>
      <c r="ADI29" s="23"/>
      <c r="ADJ29" s="23"/>
      <c r="ADK29" s="23"/>
      <c r="ADL29" s="23"/>
      <c r="ADM29" s="23"/>
      <c r="ADN29" s="23"/>
      <c r="ADO29" s="23"/>
      <c r="ADP29" s="23"/>
      <c r="ADQ29" s="23"/>
      <c r="ADR29" s="23"/>
      <c r="ADS29" s="23"/>
      <c r="ADT29" s="23"/>
      <c r="ADU29" s="23"/>
      <c r="ADV29" s="23"/>
      <c r="ADW29" s="23"/>
      <c r="ADX29" s="23"/>
      <c r="ADY29" s="23"/>
      <c r="ADZ29" s="23"/>
      <c r="AEA29" s="23"/>
      <c r="AEB29" s="23"/>
      <c r="AEC29" s="23"/>
      <c r="AED29" s="23"/>
      <c r="AEE29" s="23"/>
      <c r="AEF29" s="23"/>
      <c r="AEG29" s="23"/>
      <c r="AEH29" s="23"/>
      <c r="AEI29" s="23"/>
      <c r="AEJ29" s="23"/>
      <c r="AEK29" s="23"/>
      <c r="AEL29" s="23"/>
      <c r="AEM29" s="23"/>
      <c r="AEN29" s="23"/>
      <c r="AEO29" s="23"/>
      <c r="AEP29" s="23"/>
      <c r="AEQ29" s="23"/>
      <c r="AER29" s="23"/>
      <c r="AES29" s="23"/>
      <c r="AET29" s="23"/>
      <c r="AEU29" s="23"/>
      <c r="AEV29" s="23"/>
      <c r="AEW29" s="23"/>
      <c r="AEX29" s="23"/>
      <c r="AEY29" s="23"/>
      <c r="AEZ29" s="23"/>
      <c r="AFA29" s="23"/>
      <c r="AFB29" s="23"/>
      <c r="AFC29" s="23"/>
      <c r="AFD29" s="23"/>
      <c r="AFE29" s="23"/>
      <c r="AFF29" s="23"/>
      <c r="AFG29" s="23"/>
      <c r="AFH29" s="23"/>
      <c r="AFI29" s="23"/>
      <c r="AFJ29" s="23"/>
      <c r="AFK29" s="23"/>
      <c r="AFL29" s="23"/>
      <c r="AFM29" s="23"/>
      <c r="AFN29" s="23"/>
      <c r="AFO29" s="23"/>
      <c r="AFP29" s="23"/>
      <c r="AFQ29" s="23"/>
      <c r="AFR29" s="23"/>
      <c r="AFS29" s="23"/>
      <c r="AFT29" s="23"/>
      <c r="AFU29" s="23"/>
      <c r="AFV29" s="23"/>
      <c r="AFW29" s="23"/>
      <c r="AFX29" s="23"/>
      <c r="AFY29" s="23"/>
      <c r="AFZ29" s="23"/>
      <c r="AGA29" s="23"/>
      <c r="AGB29" s="23"/>
      <c r="AGC29" s="23"/>
      <c r="AGD29" s="23"/>
      <c r="AGE29" s="23"/>
      <c r="AGF29" s="23"/>
      <c r="AGG29" s="23"/>
      <c r="AGH29" s="23"/>
      <c r="AGI29" s="23"/>
      <c r="AGJ29" s="23"/>
      <c r="AGK29" s="23"/>
      <c r="AGL29" s="23"/>
      <c r="AGM29" s="23"/>
      <c r="AGN29" s="23"/>
      <c r="AGO29" s="23"/>
      <c r="AGP29" s="23"/>
      <c r="AGQ29" s="23"/>
      <c r="AGR29" s="23"/>
      <c r="AGS29" s="23"/>
      <c r="AGT29" s="23"/>
      <c r="AGU29" s="23"/>
      <c r="AGV29" s="23"/>
      <c r="AGW29" s="23"/>
      <c r="AGX29" s="23"/>
      <c r="AGY29" s="23"/>
      <c r="AGZ29" s="23"/>
      <c r="AHA29" s="23"/>
      <c r="AHB29" s="23"/>
      <c r="AHC29" s="23"/>
      <c r="AHD29" s="23"/>
      <c r="AHE29" s="23"/>
      <c r="AHF29" s="23"/>
      <c r="AHG29" s="23"/>
      <c r="AHH29" s="23"/>
      <c r="AHI29" s="23"/>
      <c r="AHJ29" s="23"/>
      <c r="AHK29" s="23"/>
      <c r="AHL29" s="23"/>
      <c r="AHM29" s="23"/>
      <c r="AHN29" s="23"/>
      <c r="AHO29" s="23"/>
      <c r="AHP29" s="23"/>
      <c r="AHQ29" s="23"/>
      <c r="AHR29" s="23"/>
      <c r="AHS29" s="23"/>
      <c r="AHT29" s="23"/>
      <c r="AHU29" s="23"/>
      <c r="AHV29" s="23"/>
      <c r="AHW29" s="23"/>
      <c r="AHX29" s="23"/>
      <c r="AHY29" s="23"/>
      <c r="AHZ29" s="23"/>
      <c r="AIA29" s="23"/>
      <c r="AIB29" s="23"/>
      <c r="AIC29" s="23"/>
      <c r="AID29" s="23"/>
      <c r="AIE29" s="23"/>
      <c r="AIF29" s="23"/>
      <c r="AIG29" s="23"/>
      <c r="AIH29" s="23"/>
      <c r="AII29" s="23"/>
      <c r="AIJ29" s="23"/>
      <c r="AIK29" s="23"/>
      <c r="AIL29" s="23"/>
      <c r="AIM29" s="23"/>
      <c r="AIN29" s="23"/>
      <c r="AIO29" s="23"/>
      <c r="AIP29" s="23"/>
      <c r="AIQ29" s="23"/>
      <c r="AIR29" s="23"/>
      <c r="AIS29" s="23"/>
      <c r="AIT29" s="23"/>
      <c r="AIU29" s="23"/>
      <c r="AIV29" s="23"/>
      <c r="AIW29" s="23"/>
      <c r="AIX29" s="23"/>
      <c r="AIY29" s="23"/>
      <c r="AIZ29" s="23"/>
      <c r="AJA29" s="23"/>
      <c r="AJB29" s="23"/>
      <c r="AJC29" s="23"/>
      <c r="AJD29" s="23"/>
      <c r="AJE29" s="23"/>
      <c r="AJF29" s="23"/>
      <c r="AJG29" s="23"/>
      <c r="AJH29" s="23"/>
      <c r="AJI29" s="23"/>
      <c r="AJJ29" s="23"/>
      <c r="AJK29" s="23"/>
      <c r="AJL29" s="23"/>
      <c r="AJM29" s="23"/>
      <c r="AJN29" s="23"/>
      <c r="AJO29" s="23"/>
      <c r="AJP29" s="23"/>
      <c r="AJQ29" s="23"/>
      <c r="AJR29" s="23"/>
      <c r="AJS29" s="23"/>
      <c r="AJT29" s="23"/>
      <c r="AJU29" s="23"/>
      <c r="AJV29" s="23"/>
      <c r="AJW29" s="23"/>
      <c r="AJX29" s="23"/>
      <c r="AJY29" s="23"/>
      <c r="AJZ29" s="23"/>
      <c r="AKA29" s="23"/>
      <c r="AKB29" s="23"/>
      <c r="AKC29" s="23"/>
      <c r="AKD29" s="23"/>
      <c r="AKE29" s="23"/>
      <c r="AKF29" s="23"/>
      <c r="AKG29" s="23"/>
      <c r="AKH29" s="23"/>
      <c r="AKI29" s="23"/>
      <c r="AKJ29" s="23"/>
      <c r="AKK29" s="23"/>
      <c r="AKL29" s="23"/>
      <c r="AKM29" s="23"/>
      <c r="AKN29" s="23"/>
      <c r="AKO29" s="23"/>
      <c r="AKP29" s="23"/>
      <c r="AKQ29" s="23"/>
      <c r="AKR29" s="23"/>
      <c r="AKS29" s="23"/>
      <c r="AKT29" s="23"/>
      <c r="AKU29" s="23"/>
      <c r="AKV29" s="23"/>
      <c r="AKW29" s="23"/>
      <c r="AKX29" s="23"/>
      <c r="AKY29" s="23"/>
      <c r="AKZ29" s="23"/>
      <c r="ALA29" s="23"/>
      <c r="ALB29" s="23"/>
      <c r="ALC29" s="23"/>
      <c r="ALD29" s="23"/>
      <c r="ALE29" s="23"/>
      <c r="ALF29" s="23"/>
      <c r="ALG29" s="23"/>
      <c r="ALH29" s="23"/>
      <c r="ALI29" s="23"/>
      <c r="ALJ29" s="23"/>
      <c r="ALK29" s="23"/>
      <c r="ALL29" s="23"/>
      <c r="ALM29" s="23"/>
      <c r="ALN29" s="23"/>
      <c r="ALO29" s="23"/>
      <c r="ALP29" s="23"/>
      <c r="ALQ29" s="23"/>
      <c r="ALR29" s="23"/>
      <c r="ALS29" s="23"/>
      <c r="ALT29" s="23"/>
      <c r="ALU29" s="23"/>
      <c r="ALV29" s="23"/>
      <c r="ALW29" s="23"/>
      <c r="ALX29" s="23"/>
      <c r="ALY29" s="23"/>
      <c r="ALZ29" s="23"/>
      <c r="AMA29" s="23"/>
      <c r="AMB29" s="23"/>
      <c r="AMC29" s="23"/>
      <c r="AMD29" s="23"/>
      <c r="AME29" s="23"/>
      <c r="AMF29" s="23"/>
      <c r="AMG29" s="23"/>
      <c r="AMH29" s="23"/>
      <c r="AMI29" s="23"/>
    </row>
    <row r="30" spans="1:1023" customFormat="1" ht="31.5" x14ac:dyDescent="0.25">
      <c r="A30" s="16">
        <v>15</v>
      </c>
      <c r="B30" s="16" t="s">
        <v>19</v>
      </c>
      <c r="C30" s="16" t="s">
        <v>54</v>
      </c>
      <c r="D30" s="16" t="s">
        <v>55</v>
      </c>
      <c r="E30" s="32" t="s">
        <v>56</v>
      </c>
      <c r="F30" s="16" t="s">
        <v>52</v>
      </c>
      <c r="G30" s="36">
        <v>80</v>
      </c>
      <c r="H30" s="18">
        <v>107.85</v>
      </c>
      <c r="I30" s="18">
        <f t="shared" si="2"/>
        <v>133.59379499999997</v>
      </c>
      <c r="J30" s="18">
        <f t="shared" si="3"/>
        <v>8628</v>
      </c>
      <c r="K30" s="34">
        <f t="shared" si="4"/>
        <v>10687.503599999998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  <c r="MD30" s="23"/>
      <c r="ME30" s="23"/>
      <c r="MF30" s="23"/>
      <c r="MG30" s="23"/>
      <c r="MH30" s="23"/>
      <c r="MI30" s="23"/>
      <c r="MJ30" s="23"/>
      <c r="MK30" s="23"/>
      <c r="ML30" s="23"/>
      <c r="MM30" s="23"/>
      <c r="MN30" s="23"/>
      <c r="MO30" s="23"/>
      <c r="MP30" s="23"/>
      <c r="MQ30" s="23"/>
      <c r="MR30" s="23"/>
      <c r="MS30" s="23"/>
      <c r="MT30" s="23"/>
      <c r="MU30" s="23"/>
      <c r="MV30" s="23"/>
      <c r="MW30" s="23"/>
      <c r="MX30" s="23"/>
      <c r="MY30" s="23"/>
      <c r="MZ30" s="23"/>
      <c r="NA30" s="23"/>
      <c r="NB30" s="23"/>
      <c r="NC30" s="23"/>
      <c r="ND30" s="23"/>
      <c r="NE30" s="23"/>
      <c r="NF30" s="23"/>
      <c r="NG30" s="23"/>
      <c r="NH30" s="23"/>
      <c r="NI30" s="23"/>
      <c r="NJ30" s="23"/>
      <c r="NK30" s="23"/>
      <c r="NL30" s="23"/>
      <c r="NM30" s="23"/>
      <c r="NN30" s="23"/>
      <c r="NO30" s="23"/>
      <c r="NP30" s="23"/>
      <c r="NQ30" s="23"/>
      <c r="NR30" s="23"/>
      <c r="NS30" s="23"/>
      <c r="NT30" s="23"/>
      <c r="NU30" s="23"/>
      <c r="NV30" s="23"/>
      <c r="NW30" s="23"/>
      <c r="NX30" s="23"/>
      <c r="NY30" s="23"/>
      <c r="NZ30" s="23"/>
      <c r="OA30" s="23"/>
      <c r="OB30" s="23"/>
      <c r="OC30" s="23"/>
      <c r="OD30" s="23"/>
      <c r="OE30" s="23"/>
      <c r="OF30" s="23"/>
      <c r="OG30" s="23"/>
      <c r="OH30" s="23"/>
      <c r="OI30" s="23"/>
      <c r="OJ30" s="23"/>
      <c r="OK30" s="23"/>
      <c r="OL30" s="23"/>
      <c r="OM30" s="23"/>
      <c r="ON30" s="23"/>
      <c r="OO30" s="23"/>
      <c r="OP30" s="23"/>
      <c r="OQ30" s="23"/>
      <c r="OR30" s="23"/>
      <c r="OS30" s="23"/>
      <c r="OT30" s="23"/>
      <c r="OU30" s="23"/>
      <c r="OV30" s="23"/>
      <c r="OW30" s="23"/>
      <c r="OX30" s="23"/>
      <c r="OY30" s="23"/>
      <c r="OZ30" s="23"/>
      <c r="PA30" s="23"/>
      <c r="PB30" s="23"/>
      <c r="PC30" s="23"/>
      <c r="PD30" s="23"/>
      <c r="PE30" s="23"/>
      <c r="PF30" s="23"/>
      <c r="PG30" s="23"/>
      <c r="PH30" s="23"/>
      <c r="PI30" s="23"/>
      <c r="PJ30" s="23"/>
      <c r="PK30" s="23"/>
      <c r="PL30" s="23"/>
      <c r="PM30" s="23"/>
      <c r="PN30" s="23"/>
      <c r="PO30" s="23"/>
      <c r="PP30" s="23"/>
      <c r="PQ30" s="23"/>
      <c r="PR30" s="23"/>
      <c r="PS30" s="23"/>
      <c r="PT30" s="23"/>
      <c r="PU30" s="23"/>
      <c r="PV30" s="23"/>
      <c r="PW30" s="23"/>
      <c r="PX30" s="23"/>
      <c r="PY30" s="23"/>
      <c r="PZ30" s="23"/>
      <c r="QA30" s="23"/>
      <c r="QB30" s="23"/>
      <c r="QC30" s="23"/>
      <c r="QD30" s="23"/>
      <c r="QE30" s="23"/>
      <c r="QF30" s="23"/>
      <c r="QG30" s="23"/>
      <c r="QH30" s="23"/>
      <c r="QI30" s="23"/>
      <c r="QJ30" s="23"/>
      <c r="QK30" s="23"/>
      <c r="QL30" s="23"/>
      <c r="QM30" s="23"/>
      <c r="QN30" s="23"/>
      <c r="QO30" s="23"/>
      <c r="QP30" s="23"/>
      <c r="QQ30" s="23"/>
      <c r="QR30" s="23"/>
      <c r="QS30" s="23"/>
      <c r="QT30" s="23"/>
      <c r="QU30" s="23"/>
      <c r="QV30" s="23"/>
      <c r="QW30" s="23"/>
      <c r="QX30" s="23"/>
      <c r="QY30" s="23"/>
      <c r="QZ30" s="23"/>
      <c r="RA30" s="23"/>
      <c r="RB30" s="23"/>
      <c r="RC30" s="23"/>
      <c r="RD30" s="23"/>
      <c r="RE30" s="23"/>
      <c r="RF30" s="23"/>
      <c r="RG30" s="23"/>
      <c r="RH30" s="23"/>
      <c r="RI30" s="23"/>
      <c r="RJ30" s="23"/>
      <c r="RK30" s="23"/>
      <c r="RL30" s="23"/>
      <c r="RM30" s="23"/>
      <c r="RN30" s="23"/>
      <c r="RO30" s="23"/>
      <c r="RP30" s="23"/>
      <c r="RQ30" s="23"/>
      <c r="RR30" s="23"/>
      <c r="RS30" s="23"/>
      <c r="RT30" s="23"/>
      <c r="RU30" s="23"/>
      <c r="RV30" s="23"/>
      <c r="RW30" s="23"/>
      <c r="RX30" s="23"/>
      <c r="RY30" s="23"/>
      <c r="RZ30" s="23"/>
      <c r="SA30" s="23"/>
      <c r="SB30" s="23"/>
      <c r="SC30" s="23"/>
      <c r="SD30" s="23"/>
      <c r="SE30" s="23"/>
      <c r="SF30" s="23"/>
      <c r="SG30" s="23"/>
      <c r="SH30" s="23"/>
      <c r="SI30" s="23"/>
      <c r="SJ30" s="23"/>
      <c r="SK30" s="23"/>
      <c r="SL30" s="23"/>
      <c r="SM30" s="23"/>
      <c r="SN30" s="23"/>
      <c r="SO30" s="23"/>
      <c r="SP30" s="23"/>
      <c r="SQ30" s="23"/>
      <c r="SR30" s="23"/>
      <c r="SS30" s="23"/>
      <c r="ST30" s="23"/>
      <c r="SU30" s="23"/>
      <c r="SV30" s="23"/>
      <c r="SW30" s="23"/>
      <c r="SX30" s="23"/>
      <c r="SY30" s="23"/>
      <c r="SZ30" s="23"/>
      <c r="TA30" s="23"/>
      <c r="TB30" s="23"/>
      <c r="TC30" s="23"/>
      <c r="TD30" s="23"/>
      <c r="TE30" s="23"/>
      <c r="TF30" s="23"/>
      <c r="TG30" s="23"/>
      <c r="TH30" s="23"/>
      <c r="TI30" s="23"/>
      <c r="TJ30" s="23"/>
      <c r="TK30" s="23"/>
      <c r="TL30" s="23"/>
      <c r="TM30" s="23"/>
      <c r="TN30" s="23"/>
      <c r="TO30" s="23"/>
      <c r="TP30" s="23"/>
      <c r="TQ30" s="23"/>
      <c r="TR30" s="23"/>
      <c r="TS30" s="23"/>
      <c r="TT30" s="23"/>
      <c r="TU30" s="23"/>
      <c r="TV30" s="23"/>
      <c r="TW30" s="23"/>
      <c r="TX30" s="23"/>
      <c r="TY30" s="23"/>
      <c r="TZ30" s="23"/>
      <c r="UA30" s="23"/>
      <c r="UB30" s="23"/>
      <c r="UC30" s="23"/>
      <c r="UD30" s="23"/>
      <c r="UE30" s="23"/>
      <c r="UF30" s="23"/>
      <c r="UG30" s="23"/>
      <c r="UH30" s="23"/>
      <c r="UI30" s="23"/>
      <c r="UJ30" s="23"/>
      <c r="UK30" s="23"/>
      <c r="UL30" s="23"/>
      <c r="UM30" s="23"/>
      <c r="UN30" s="23"/>
      <c r="UO30" s="23"/>
      <c r="UP30" s="23"/>
      <c r="UQ30" s="23"/>
      <c r="UR30" s="23"/>
      <c r="US30" s="23"/>
      <c r="UT30" s="23"/>
      <c r="UU30" s="23"/>
      <c r="UV30" s="23"/>
      <c r="UW30" s="23"/>
      <c r="UX30" s="23"/>
      <c r="UY30" s="23"/>
      <c r="UZ30" s="23"/>
      <c r="VA30" s="23"/>
      <c r="VB30" s="23"/>
      <c r="VC30" s="23"/>
      <c r="VD30" s="23"/>
      <c r="VE30" s="23"/>
      <c r="VF30" s="23"/>
      <c r="VG30" s="23"/>
      <c r="VH30" s="23"/>
      <c r="VI30" s="23"/>
      <c r="VJ30" s="23"/>
      <c r="VK30" s="23"/>
      <c r="VL30" s="23"/>
      <c r="VM30" s="23"/>
      <c r="VN30" s="23"/>
      <c r="VO30" s="23"/>
      <c r="VP30" s="23"/>
      <c r="VQ30" s="23"/>
      <c r="VR30" s="23"/>
      <c r="VS30" s="23"/>
      <c r="VT30" s="23"/>
      <c r="VU30" s="23"/>
      <c r="VV30" s="23"/>
      <c r="VW30" s="23"/>
      <c r="VX30" s="23"/>
      <c r="VY30" s="23"/>
      <c r="VZ30" s="23"/>
      <c r="WA30" s="23"/>
      <c r="WB30" s="23"/>
      <c r="WC30" s="23"/>
      <c r="WD30" s="23"/>
      <c r="WE30" s="23"/>
      <c r="WF30" s="23"/>
      <c r="WG30" s="23"/>
      <c r="WH30" s="23"/>
      <c r="WI30" s="23"/>
      <c r="WJ30" s="23"/>
      <c r="WK30" s="23"/>
      <c r="WL30" s="23"/>
      <c r="WM30" s="23"/>
      <c r="WN30" s="23"/>
      <c r="WO30" s="23"/>
      <c r="WP30" s="23"/>
      <c r="WQ30" s="23"/>
      <c r="WR30" s="23"/>
      <c r="WS30" s="23"/>
      <c r="WT30" s="23"/>
      <c r="WU30" s="23"/>
      <c r="WV30" s="23"/>
      <c r="WW30" s="23"/>
      <c r="WX30" s="23"/>
      <c r="WY30" s="23"/>
      <c r="WZ30" s="23"/>
      <c r="XA30" s="23"/>
      <c r="XB30" s="23"/>
      <c r="XC30" s="23"/>
      <c r="XD30" s="23"/>
      <c r="XE30" s="23"/>
      <c r="XF30" s="23"/>
      <c r="XG30" s="23"/>
      <c r="XH30" s="23"/>
      <c r="XI30" s="23"/>
      <c r="XJ30" s="23"/>
      <c r="XK30" s="23"/>
      <c r="XL30" s="23"/>
      <c r="XM30" s="23"/>
      <c r="XN30" s="23"/>
      <c r="XO30" s="23"/>
      <c r="XP30" s="23"/>
      <c r="XQ30" s="23"/>
      <c r="XR30" s="23"/>
      <c r="XS30" s="23"/>
      <c r="XT30" s="23"/>
      <c r="XU30" s="23"/>
      <c r="XV30" s="23"/>
      <c r="XW30" s="23"/>
      <c r="XX30" s="23"/>
      <c r="XY30" s="23"/>
      <c r="XZ30" s="23"/>
      <c r="YA30" s="23"/>
      <c r="YB30" s="23"/>
      <c r="YC30" s="23"/>
      <c r="YD30" s="23"/>
      <c r="YE30" s="23"/>
      <c r="YF30" s="23"/>
      <c r="YG30" s="23"/>
      <c r="YH30" s="23"/>
      <c r="YI30" s="23"/>
      <c r="YJ30" s="23"/>
      <c r="YK30" s="23"/>
      <c r="YL30" s="23"/>
      <c r="YM30" s="23"/>
      <c r="YN30" s="23"/>
      <c r="YO30" s="23"/>
      <c r="YP30" s="23"/>
      <c r="YQ30" s="23"/>
      <c r="YR30" s="23"/>
      <c r="YS30" s="23"/>
      <c r="YT30" s="23"/>
      <c r="YU30" s="23"/>
      <c r="YV30" s="23"/>
      <c r="YW30" s="23"/>
      <c r="YX30" s="23"/>
      <c r="YY30" s="23"/>
      <c r="YZ30" s="23"/>
      <c r="ZA30" s="23"/>
      <c r="ZB30" s="23"/>
      <c r="ZC30" s="23"/>
      <c r="ZD30" s="23"/>
      <c r="ZE30" s="23"/>
      <c r="ZF30" s="23"/>
      <c r="ZG30" s="23"/>
      <c r="ZH30" s="23"/>
      <c r="ZI30" s="23"/>
      <c r="ZJ30" s="23"/>
      <c r="ZK30" s="23"/>
      <c r="ZL30" s="23"/>
      <c r="ZM30" s="23"/>
      <c r="ZN30" s="23"/>
      <c r="ZO30" s="23"/>
      <c r="ZP30" s="23"/>
      <c r="ZQ30" s="23"/>
      <c r="ZR30" s="23"/>
      <c r="ZS30" s="23"/>
      <c r="ZT30" s="23"/>
      <c r="ZU30" s="23"/>
      <c r="ZV30" s="23"/>
      <c r="ZW30" s="23"/>
      <c r="ZX30" s="23"/>
      <c r="ZY30" s="23"/>
      <c r="ZZ30" s="23"/>
      <c r="AAA30" s="23"/>
      <c r="AAB30" s="23"/>
      <c r="AAC30" s="23"/>
      <c r="AAD30" s="23"/>
      <c r="AAE30" s="23"/>
      <c r="AAF30" s="23"/>
      <c r="AAG30" s="23"/>
      <c r="AAH30" s="23"/>
      <c r="AAI30" s="23"/>
      <c r="AAJ30" s="23"/>
      <c r="AAK30" s="23"/>
      <c r="AAL30" s="23"/>
      <c r="AAM30" s="23"/>
      <c r="AAN30" s="23"/>
      <c r="AAO30" s="23"/>
      <c r="AAP30" s="23"/>
      <c r="AAQ30" s="23"/>
      <c r="AAR30" s="23"/>
      <c r="AAS30" s="23"/>
      <c r="AAT30" s="23"/>
      <c r="AAU30" s="23"/>
      <c r="AAV30" s="23"/>
      <c r="AAW30" s="23"/>
      <c r="AAX30" s="23"/>
      <c r="AAY30" s="23"/>
      <c r="AAZ30" s="23"/>
      <c r="ABA30" s="23"/>
      <c r="ABB30" s="23"/>
      <c r="ABC30" s="23"/>
      <c r="ABD30" s="23"/>
      <c r="ABE30" s="23"/>
      <c r="ABF30" s="23"/>
      <c r="ABG30" s="23"/>
      <c r="ABH30" s="23"/>
      <c r="ABI30" s="23"/>
      <c r="ABJ30" s="23"/>
      <c r="ABK30" s="23"/>
      <c r="ABL30" s="23"/>
      <c r="ABM30" s="23"/>
      <c r="ABN30" s="23"/>
      <c r="ABO30" s="23"/>
      <c r="ABP30" s="23"/>
      <c r="ABQ30" s="23"/>
      <c r="ABR30" s="23"/>
      <c r="ABS30" s="23"/>
      <c r="ABT30" s="23"/>
      <c r="ABU30" s="23"/>
      <c r="ABV30" s="23"/>
      <c r="ABW30" s="23"/>
      <c r="ABX30" s="23"/>
      <c r="ABY30" s="23"/>
      <c r="ABZ30" s="23"/>
      <c r="ACA30" s="23"/>
      <c r="ACB30" s="23"/>
      <c r="ACC30" s="23"/>
      <c r="ACD30" s="23"/>
      <c r="ACE30" s="23"/>
      <c r="ACF30" s="23"/>
      <c r="ACG30" s="23"/>
      <c r="ACH30" s="23"/>
      <c r="ACI30" s="23"/>
      <c r="ACJ30" s="23"/>
      <c r="ACK30" s="23"/>
      <c r="ACL30" s="23"/>
      <c r="ACM30" s="23"/>
      <c r="ACN30" s="23"/>
      <c r="ACO30" s="23"/>
      <c r="ACP30" s="23"/>
      <c r="ACQ30" s="23"/>
      <c r="ACR30" s="23"/>
      <c r="ACS30" s="23"/>
      <c r="ACT30" s="23"/>
      <c r="ACU30" s="23"/>
      <c r="ACV30" s="23"/>
      <c r="ACW30" s="23"/>
      <c r="ACX30" s="23"/>
      <c r="ACY30" s="23"/>
      <c r="ACZ30" s="23"/>
      <c r="ADA30" s="23"/>
      <c r="ADB30" s="23"/>
      <c r="ADC30" s="23"/>
      <c r="ADD30" s="23"/>
      <c r="ADE30" s="23"/>
      <c r="ADF30" s="23"/>
      <c r="ADG30" s="23"/>
      <c r="ADH30" s="23"/>
      <c r="ADI30" s="23"/>
      <c r="ADJ30" s="23"/>
      <c r="ADK30" s="23"/>
      <c r="ADL30" s="23"/>
      <c r="ADM30" s="23"/>
      <c r="ADN30" s="23"/>
      <c r="ADO30" s="23"/>
      <c r="ADP30" s="23"/>
      <c r="ADQ30" s="23"/>
      <c r="ADR30" s="23"/>
      <c r="ADS30" s="23"/>
      <c r="ADT30" s="23"/>
      <c r="ADU30" s="23"/>
      <c r="ADV30" s="23"/>
      <c r="ADW30" s="23"/>
      <c r="ADX30" s="23"/>
      <c r="ADY30" s="23"/>
      <c r="ADZ30" s="23"/>
      <c r="AEA30" s="23"/>
      <c r="AEB30" s="23"/>
      <c r="AEC30" s="23"/>
      <c r="AED30" s="23"/>
      <c r="AEE30" s="23"/>
      <c r="AEF30" s="23"/>
      <c r="AEG30" s="23"/>
      <c r="AEH30" s="23"/>
      <c r="AEI30" s="23"/>
      <c r="AEJ30" s="23"/>
      <c r="AEK30" s="23"/>
      <c r="AEL30" s="23"/>
      <c r="AEM30" s="23"/>
      <c r="AEN30" s="23"/>
      <c r="AEO30" s="23"/>
      <c r="AEP30" s="23"/>
      <c r="AEQ30" s="23"/>
      <c r="AER30" s="23"/>
      <c r="AES30" s="23"/>
      <c r="AET30" s="23"/>
      <c r="AEU30" s="23"/>
      <c r="AEV30" s="23"/>
      <c r="AEW30" s="23"/>
      <c r="AEX30" s="23"/>
      <c r="AEY30" s="23"/>
      <c r="AEZ30" s="23"/>
      <c r="AFA30" s="23"/>
      <c r="AFB30" s="23"/>
      <c r="AFC30" s="23"/>
      <c r="AFD30" s="23"/>
      <c r="AFE30" s="23"/>
      <c r="AFF30" s="23"/>
      <c r="AFG30" s="23"/>
      <c r="AFH30" s="23"/>
      <c r="AFI30" s="23"/>
      <c r="AFJ30" s="23"/>
      <c r="AFK30" s="23"/>
      <c r="AFL30" s="23"/>
      <c r="AFM30" s="23"/>
      <c r="AFN30" s="23"/>
      <c r="AFO30" s="23"/>
      <c r="AFP30" s="23"/>
      <c r="AFQ30" s="23"/>
      <c r="AFR30" s="23"/>
      <c r="AFS30" s="23"/>
      <c r="AFT30" s="23"/>
      <c r="AFU30" s="23"/>
      <c r="AFV30" s="23"/>
      <c r="AFW30" s="23"/>
      <c r="AFX30" s="23"/>
      <c r="AFY30" s="23"/>
      <c r="AFZ30" s="23"/>
      <c r="AGA30" s="23"/>
      <c r="AGB30" s="23"/>
      <c r="AGC30" s="23"/>
      <c r="AGD30" s="23"/>
      <c r="AGE30" s="23"/>
      <c r="AGF30" s="23"/>
      <c r="AGG30" s="23"/>
      <c r="AGH30" s="23"/>
      <c r="AGI30" s="23"/>
      <c r="AGJ30" s="23"/>
      <c r="AGK30" s="23"/>
      <c r="AGL30" s="23"/>
      <c r="AGM30" s="23"/>
      <c r="AGN30" s="23"/>
      <c r="AGO30" s="23"/>
      <c r="AGP30" s="23"/>
      <c r="AGQ30" s="23"/>
      <c r="AGR30" s="23"/>
      <c r="AGS30" s="23"/>
      <c r="AGT30" s="23"/>
      <c r="AGU30" s="23"/>
      <c r="AGV30" s="23"/>
      <c r="AGW30" s="23"/>
      <c r="AGX30" s="23"/>
      <c r="AGY30" s="23"/>
      <c r="AGZ30" s="23"/>
      <c r="AHA30" s="23"/>
      <c r="AHB30" s="23"/>
      <c r="AHC30" s="23"/>
      <c r="AHD30" s="23"/>
      <c r="AHE30" s="23"/>
      <c r="AHF30" s="23"/>
      <c r="AHG30" s="23"/>
      <c r="AHH30" s="23"/>
      <c r="AHI30" s="23"/>
      <c r="AHJ30" s="23"/>
      <c r="AHK30" s="23"/>
      <c r="AHL30" s="23"/>
      <c r="AHM30" s="23"/>
      <c r="AHN30" s="23"/>
      <c r="AHO30" s="23"/>
      <c r="AHP30" s="23"/>
      <c r="AHQ30" s="23"/>
      <c r="AHR30" s="23"/>
      <c r="AHS30" s="23"/>
      <c r="AHT30" s="23"/>
      <c r="AHU30" s="23"/>
      <c r="AHV30" s="23"/>
      <c r="AHW30" s="23"/>
      <c r="AHX30" s="23"/>
      <c r="AHY30" s="23"/>
      <c r="AHZ30" s="23"/>
      <c r="AIA30" s="23"/>
      <c r="AIB30" s="23"/>
      <c r="AIC30" s="23"/>
      <c r="AID30" s="23"/>
      <c r="AIE30" s="23"/>
      <c r="AIF30" s="23"/>
      <c r="AIG30" s="23"/>
      <c r="AIH30" s="23"/>
      <c r="AII30" s="23"/>
      <c r="AIJ30" s="23"/>
      <c r="AIK30" s="23"/>
      <c r="AIL30" s="23"/>
      <c r="AIM30" s="23"/>
      <c r="AIN30" s="23"/>
      <c r="AIO30" s="23"/>
      <c r="AIP30" s="23"/>
      <c r="AIQ30" s="23"/>
      <c r="AIR30" s="23"/>
      <c r="AIS30" s="23"/>
      <c r="AIT30" s="23"/>
      <c r="AIU30" s="23"/>
      <c r="AIV30" s="23"/>
      <c r="AIW30" s="23"/>
      <c r="AIX30" s="23"/>
      <c r="AIY30" s="23"/>
      <c r="AIZ30" s="23"/>
      <c r="AJA30" s="23"/>
      <c r="AJB30" s="23"/>
      <c r="AJC30" s="23"/>
      <c r="AJD30" s="23"/>
      <c r="AJE30" s="23"/>
      <c r="AJF30" s="23"/>
      <c r="AJG30" s="23"/>
      <c r="AJH30" s="23"/>
      <c r="AJI30" s="23"/>
      <c r="AJJ30" s="23"/>
      <c r="AJK30" s="23"/>
      <c r="AJL30" s="23"/>
      <c r="AJM30" s="23"/>
      <c r="AJN30" s="23"/>
      <c r="AJO30" s="23"/>
      <c r="AJP30" s="23"/>
      <c r="AJQ30" s="23"/>
      <c r="AJR30" s="23"/>
      <c r="AJS30" s="23"/>
      <c r="AJT30" s="23"/>
      <c r="AJU30" s="23"/>
      <c r="AJV30" s="23"/>
      <c r="AJW30" s="23"/>
      <c r="AJX30" s="23"/>
      <c r="AJY30" s="23"/>
      <c r="AJZ30" s="23"/>
      <c r="AKA30" s="23"/>
      <c r="AKB30" s="23"/>
      <c r="AKC30" s="23"/>
      <c r="AKD30" s="23"/>
      <c r="AKE30" s="23"/>
      <c r="AKF30" s="23"/>
      <c r="AKG30" s="23"/>
      <c r="AKH30" s="23"/>
      <c r="AKI30" s="23"/>
      <c r="AKJ30" s="23"/>
      <c r="AKK30" s="23"/>
      <c r="AKL30" s="23"/>
      <c r="AKM30" s="23"/>
      <c r="AKN30" s="23"/>
      <c r="AKO30" s="23"/>
      <c r="AKP30" s="23"/>
      <c r="AKQ30" s="23"/>
      <c r="AKR30" s="23"/>
      <c r="AKS30" s="23"/>
      <c r="AKT30" s="23"/>
      <c r="AKU30" s="23"/>
      <c r="AKV30" s="23"/>
      <c r="AKW30" s="23"/>
      <c r="AKX30" s="23"/>
      <c r="AKY30" s="23"/>
      <c r="AKZ30" s="23"/>
      <c r="ALA30" s="23"/>
      <c r="ALB30" s="23"/>
      <c r="ALC30" s="23"/>
      <c r="ALD30" s="23"/>
      <c r="ALE30" s="23"/>
      <c r="ALF30" s="23"/>
      <c r="ALG30" s="23"/>
      <c r="ALH30" s="23"/>
      <c r="ALI30" s="23"/>
      <c r="ALJ30" s="23"/>
      <c r="ALK30" s="23"/>
      <c r="ALL30" s="23"/>
      <c r="ALM30" s="23"/>
      <c r="ALN30" s="23"/>
      <c r="ALO30" s="23"/>
      <c r="ALP30" s="23"/>
      <c r="ALQ30" s="23"/>
      <c r="ALR30" s="23"/>
      <c r="ALS30" s="23"/>
      <c r="ALT30" s="23"/>
      <c r="ALU30" s="23"/>
      <c r="ALV30" s="23"/>
      <c r="ALW30" s="23"/>
      <c r="ALX30" s="23"/>
      <c r="ALY30" s="23"/>
      <c r="ALZ30" s="23"/>
      <c r="AMA30" s="23"/>
      <c r="AMB30" s="23"/>
      <c r="AMC30" s="23"/>
      <c r="AMD30" s="23"/>
      <c r="AME30" s="23"/>
      <c r="AMF30" s="23"/>
      <c r="AMG30" s="23"/>
      <c r="AMH30" s="23"/>
      <c r="AMI30" s="23"/>
    </row>
    <row r="31" spans="1:1023" customFormat="1" ht="31.5" x14ac:dyDescent="0.25">
      <c r="A31" s="16">
        <v>16</v>
      </c>
      <c r="B31" s="16" t="s">
        <v>19</v>
      </c>
      <c r="C31" s="16" t="s">
        <v>20</v>
      </c>
      <c r="D31" s="16">
        <v>97653</v>
      </c>
      <c r="E31" s="37" t="s">
        <v>61</v>
      </c>
      <c r="F31" s="16" t="s">
        <v>62</v>
      </c>
      <c r="G31" s="36">
        <v>90</v>
      </c>
      <c r="H31" s="18">
        <v>136.37</v>
      </c>
      <c r="I31" s="18">
        <f t="shared" si="2"/>
        <v>168.92151899999999</v>
      </c>
      <c r="J31" s="18">
        <f t="shared" si="3"/>
        <v>12273.300000000001</v>
      </c>
      <c r="K31" s="34">
        <f t="shared" si="4"/>
        <v>15202.936709999998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23"/>
      <c r="KU31" s="23"/>
      <c r="KV31" s="23"/>
      <c r="KW31" s="23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23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  <c r="LW31" s="23"/>
      <c r="LX31" s="23"/>
      <c r="LY31" s="23"/>
      <c r="LZ31" s="23"/>
      <c r="MA31" s="23"/>
      <c r="MB31" s="23"/>
      <c r="MC31" s="23"/>
      <c r="MD31" s="23"/>
      <c r="ME31" s="23"/>
      <c r="MF31" s="23"/>
      <c r="MG31" s="23"/>
      <c r="MH31" s="23"/>
      <c r="MI31" s="23"/>
      <c r="MJ31" s="23"/>
      <c r="MK31" s="23"/>
      <c r="ML31" s="23"/>
      <c r="MM31" s="23"/>
      <c r="MN31" s="23"/>
      <c r="MO31" s="23"/>
      <c r="MP31" s="23"/>
      <c r="MQ31" s="23"/>
      <c r="MR31" s="23"/>
      <c r="MS31" s="23"/>
      <c r="MT31" s="23"/>
      <c r="MU31" s="23"/>
      <c r="MV31" s="23"/>
      <c r="MW31" s="23"/>
      <c r="MX31" s="23"/>
      <c r="MY31" s="23"/>
      <c r="MZ31" s="23"/>
      <c r="NA31" s="23"/>
      <c r="NB31" s="23"/>
      <c r="NC31" s="23"/>
      <c r="ND31" s="23"/>
      <c r="NE31" s="23"/>
      <c r="NF31" s="23"/>
      <c r="NG31" s="23"/>
      <c r="NH31" s="23"/>
      <c r="NI31" s="23"/>
      <c r="NJ31" s="23"/>
      <c r="NK31" s="23"/>
      <c r="NL31" s="23"/>
      <c r="NM31" s="23"/>
      <c r="NN31" s="23"/>
      <c r="NO31" s="23"/>
      <c r="NP31" s="23"/>
      <c r="NQ31" s="23"/>
      <c r="NR31" s="23"/>
      <c r="NS31" s="23"/>
      <c r="NT31" s="23"/>
      <c r="NU31" s="23"/>
      <c r="NV31" s="23"/>
      <c r="NW31" s="23"/>
      <c r="NX31" s="23"/>
      <c r="NY31" s="23"/>
      <c r="NZ31" s="23"/>
      <c r="OA31" s="23"/>
      <c r="OB31" s="23"/>
      <c r="OC31" s="23"/>
      <c r="OD31" s="23"/>
      <c r="OE31" s="23"/>
      <c r="OF31" s="23"/>
      <c r="OG31" s="23"/>
      <c r="OH31" s="23"/>
      <c r="OI31" s="23"/>
      <c r="OJ31" s="23"/>
      <c r="OK31" s="23"/>
      <c r="OL31" s="23"/>
      <c r="OM31" s="23"/>
      <c r="ON31" s="23"/>
      <c r="OO31" s="23"/>
      <c r="OP31" s="23"/>
      <c r="OQ31" s="23"/>
      <c r="OR31" s="23"/>
      <c r="OS31" s="23"/>
      <c r="OT31" s="23"/>
      <c r="OU31" s="23"/>
      <c r="OV31" s="23"/>
      <c r="OW31" s="23"/>
      <c r="OX31" s="23"/>
      <c r="OY31" s="23"/>
      <c r="OZ31" s="23"/>
      <c r="PA31" s="23"/>
      <c r="PB31" s="23"/>
      <c r="PC31" s="23"/>
      <c r="PD31" s="23"/>
      <c r="PE31" s="23"/>
      <c r="PF31" s="23"/>
      <c r="PG31" s="23"/>
      <c r="PH31" s="23"/>
      <c r="PI31" s="23"/>
      <c r="PJ31" s="23"/>
      <c r="PK31" s="23"/>
      <c r="PL31" s="23"/>
      <c r="PM31" s="23"/>
      <c r="PN31" s="23"/>
      <c r="PO31" s="23"/>
      <c r="PP31" s="23"/>
      <c r="PQ31" s="23"/>
      <c r="PR31" s="23"/>
      <c r="PS31" s="23"/>
      <c r="PT31" s="23"/>
      <c r="PU31" s="23"/>
      <c r="PV31" s="23"/>
      <c r="PW31" s="23"/>
      <c r="PX31" s="23"/>
      <c r="PY31" s="23"/>
      <c r="PZ31" s="23"/>
      <c r="QA31" s="23"/>
      <c r="QB31" s="23"/>
      <c r="QC31" s="23"/>
      <c r="QD31" s="23"/>
      <c r="QE31" s="23"/>
      <c r="QF31" s="23"/>
      <c r="QG31" s="23"/>
      <c r="QH31" s="23"/>
      <c r="QI31" s="23"/>
      <c r="QJ31" s="23"/>
      <c r="QK31" s="23"/>
      <c r="QL31" s="23"/>
      <c r="QM31" s="23"/>
      <c r="QN31" s="23"/>
      <c r="QO31" s="23"/>
      <c r="QP31" s="23"/>
      <c r="QQ31" s="23"/>
      <c r="QR31" s="23"/>
      <c r="QS31" s="23"/>
      <c r="QT31" s="23"/>
      <c r="QU31" s="23"/>
      <c r="QV31" s="23"/>
      <c r="QW31" s="23"/>
      <c r="QX31" s="23"/>
      <c r="QY31" s="23"/>
      <c r="QZ31" s="23"/>
      <c r="RA31" s="23"/>
      <c r="RB31" s="23"/>
      <c r="RC31" s="23"/>
      <c r="RD31" s="23"/>
      <c r="RE31" s="23"/>
      <c r="RF31" s="23"/>
      <c r="RG31" s="23"/>
      <c r="RH31" s="23"/>
      <c r="RI31" s="23"/>
      <c r="RJ31" s="23"/>
      <c r="RK31" s="23"/>
      <c r="RL31" s="23"/>
      <c r="RM31" s="23"/>
      <c r="RN31" s="23"/>
      <c r="RO31" s="23"/>
      <c r="RP31" s="23"/>
      <c r="RQ31" s="23"/>
      <c r="RR31" s="23"/>
      <c r="RS31" s="23"/>
      <c r="RT31" s="23"/>
      <c r="RU31" s="23"/>
      <c r="RV31" s="23"/>
      <c r="RW31" s="23"/>
      <c r="RX31" s="23"/>
      <c r="RY31" s="23"/>
      <c r="RZ31" s="23"/>
      <c r="SA31" s="23"/>
      <c r="SB31" s="23"/>
      <c r="SC31" s="23"/>
      <c r="SD31" s="23"/>
      <c r="SE31" s="23"/>
      <c r="SF31" s="23"/>
      <c r="SG31" s="23"/>
      <c r="SH31" s="23"/>
      <c r="SI31" s="23"/>
      <c r="SJ31" s="23"/>
      <c r="SK31" s="23"/>
      <c r="SL31" s="23"/>
      <c r="SM31" s="23"/>
      <c r="SN31" s="23"/>
      <c r="SO31" s="23"/>
      <c r="SP31" s="23"/>
      <c r="SQ31" s="23"/>
      <c r="SR31" s="23"/>
      <c r="SS31" s="23"/>
      <c r="ST31" s="23"/>
      <c r="SU31" s="23"/>
      <c r="SV31" s="23"/>
      <c r="SW31" s="23"/>
      <c r="SX31" s="23"/>
      <c r="SY31" s="23"/>
      <c r="SZ31" s="23"/>
      <c r="TA31" s="23"/>
      <c r="TB31" s="23"/>
      <c r="TC31" s="23"/>
      <c r="TD31" s="23"/>
      <c r="TE31" s="23"/>
      <c r="TF31" s="23"/>
      <c r="TG31" s="23"/>
      <c r="TH31" s="23"/>
      <c r="TI31" s="23"/>
      <c r="TJ31" s="23"/>
      <c r="TK31" s="23"/>
      <c r="TL31" s="23"/>
      <c r="TM31" s="23"/>
      <c r="TN31" s="23"/>
      <c r="TO31" s="23"/>
      <c r="TP31" s="23"/>
      <c r="TQ31" s="23"/>
      <c r="TR31" s="23"/>
      <c r="TS31" s="23"/>
      <c r="TT31" s="23"/>
      <c r="TU31" s="23"/>
      <c r="TV31" s="23"/>
      <c r="TW31" s="23"/>
      <c r="TX31" s="23"/>
      <c r="TY31" s="23"/>
      <c r="TZ31" s="23"/>
      <c r="UA31" s="23"/>
      <c r="UB31" s="23"/>
      <c r="UC31" s="23"/>
      <c r="UD31" s="23"/>
      <c r="UE31" s="23"/>
      <c r="UF31" s="23"/>
      <c r="UG31" s="23"/>
      <c r="UH31" s="23"/>
      <c r="UI31" s="23"/>
      <c r="UJ31" s="23"/>
      <c r="UK31" s="23"/>
      <c r="UL31" s="23"/>
      <c r="UM31" s="23"/>
      <c r="UN31" s="23"/>
      <c r="UO31" s="23"/>
      <c r="UP31" s="23"/>
      <c r="UQ31" s="23"/>
      <c r="UR31" s="23"/>
      <c r="US31" s="23"/>
      <c r="UT31" s="23"/>
      <c r="UU31" s="23"/>
      <c r="UV31" s="23"/>
      <c r="UW31" s="23"/>
      <c r="UX31" s="23"/>
      <c r="UY31" s="23"/>
      <c r="UZ31" s="23"/>
      <c r="VA31" s="23"/>
      <c r="VB31" s="23"/>
      <c r="VC31" s="23"/>
      <c r="VD31" s="23"/>
      <c r="VE31" s="23"/>
      <c r="VF31" s="23"/>
      <c r="VG31" s="23"/>
      <c r="VH31" s="23"/>
      <c r="VI31" s="23"/>
      <c r="VJ31" s="23"/>
      <c r="VK31" s="23"/>
      <c r="VL31" s="23"/>
      <c r="VM31" s="23"/>
      <c r="VN31" s="23"/>
      <c r="VO31" s="23"/>
      <c r="VP31" s="23"/>
      <c r="VQ31" s="23"/>
      <c r="VR31" s="23"/>
      <c r="VS31" s="23"/>
      <c r="VT31" s="23"/>
      <c r="VU31" s="23"/>
      <c r="VV31" s="23"/>
      <c r="VW31" s="23"/>
      <c r="VX31" s="23"/>
      <c r="VY31" s="23"/>
      <c r="VZ31" s="23"/>
      <c r="WA31" s="23"/>
      <c r="WB31" s="23"/>
      <c r="WC31" s="23"/>
      <c r="WD31" s="23"/>
      <c r="WE31" s="23"/>
      <c r="WF31" s="23"/>
      <c r="WG31" s="23"/>
      <c r="WH31" s="23"/>
      <c r="WI31" s="23"/>
      <c r="WJ31" s="23"/>
      <c r="WK31" s="23"/>
      <c r="WL31" s="23"/>
      <c r="WM31" s="23"/>
      <c r="WN31" s="23"/>
      <c r="WO31" s="23"/>
      <c r="WP31" s="23"/>
      <c r="WQ31" s="23"/>
      <c r="WR31" s="23"/>
      <c r="WS31" s="23"/>
      <c r="WT31" s="23"/>
      <c r="WU31" s="23"/>
      <c r="WV31" s="23"/>
      <c r="WW31" s="23"/>
      <c r="WX31" s="23"/>
      <c r="WY31" s="23"/>
      <c r="WZ31" s="23"/>
      <c r="XA31" s="23"/>
      <c r="XB31" s="23"/>
      <c r="XC31" s="23"/>
      <c r="XD31" s="23"/>
      <c r="XE31" s="23"/>
      <c r="XF31" s="23"/>
      <c r="XG31" s="23"/>
      <c r="XH31" s="23"/>
      <c r="XI31" s="23"/>
      <c r="XJ31" s="23"/>
      <c r="XK31" s="23"/>
      <c r="XL31" s="23"/>
      <c r="XM31" s="23"/>
      <c r="XN31" s="23"/>
      <c r="XO31" s="23"/>
      <c r="XP31" s="23"/>
      <c r="XQ31" s="23"/>
      <c r="XR31" s="23"/>
      <c r="XS31" s="23"/>
      <c r="XT31" s="23"/>
      <c r="XU31" s="23"/>
      <c r="XV31" s="23"/>
      <c r="XW31" s="23"/>
      <c r="XX31" s="23"/>
      <c r="XY31" s="23"/>
      <c r="XZ31" s="23"/>
      <c r="YA31" s="23"/>
      <c r="YB31" s="23"/>
      <c r="YC31" s="23"/>
      <c r="YD31" s="23"/>
      <c r="YE31" s="23"/>
      <c r="YF31" s="23"/>
      <c r="YG31" s="23"/>
      <c r="YH31" s="23"/>
      <c r="YI31" s="23"/>
      <c r="YJ31" s="23"/>
      <c r="YK31" s="23"/>
      <c r="YL31" s="23"/>
      <c r="YM31" s="23"/>
      <c r="YN31" s="23"/>
      <c r="YO31" s="23"/>
      <c r="YP31" s="23"/>
      <c r="YQ31" s="23"/>
      <c r="YR31" s="23"/>
      <c r="YS31" s="23"/>
      <c r="YT31" s="23"/>
      <c r="YU31" s="23"/>
      <c r="YV31" s="23"/>
      <c r="YW31" s="23"/>
      <c r="YX31" s="23"/>
      <c r="YY31" s="23"/>
      <c r="YZ31" s="23"/>
      <c r="ZA31" s="23"/>
      <c r="ZB31" s="23"/>
      <c r="ZC31" s="23"/>
      <c r="ZD31" s="23"/>
      <c r="ZE31" s="23"/>
      <c r="ZF31" s="23"/>
      <c r="ZG31" s="23"/>
      <c r="ZH31" s="23"/>
      <c r="ZI31" s="23"/>
      <c r="ZJ31" s="23"/>
      <c r="ZK31" s="23"/>
      <c r="ZL31" s="23"/>
      <c r="ZM31" s="23"/>
      <c r="ZN31" s="23"/>
      <c r="ZO31" s="23"/>
      <c r="ZP31" s="23"/>
      <c r="ZQ31" s="23"/>
      <c r="ZR31" s="23"/>
      <c r="ZS31" s="23"/>
      <c r="ZT31" s="23"/>
      <c r="ZU31" s="23"/>
      <c r="ZV31" s="23"/>
      <c r="ZW31" s="23"/>
      <c r="ZX31" s="23"/>
      <c r="ZY31" s="23"/>
      <c r="ZZ31" s="23"/>
      <c r="AAA31" s="23"/>
      <c r="AAB31" s="23"/>
      <c r="AAC31" s="23"/>
      <c r="AAD31" s="23"/>
      <c r="AAE31" s="23"/>
      <c r="AAF31" s="23"/>
      <c r="AAG31" s="23"/>
      <c r="AAH31" s="23"/>
      <c r="AAI31" s="23"/>
      <c r="AAJ31" s="23"/>
      <c r="AAK31" s="23"/>
      <c r="AAL31" s="23"/>
      <c r="AAM31" s="23"/>
      <c r="AAN31" s="23"/>
      <c r="AAO31" s="23"/>
      <c r="AAP31" s="23"/>
      <c r="AAQ31" s="23"/>
      <c r="AAR31" s="23"/>
      <c r="AAS31" s="23"/>
      <c r="AAT31" s="23"/>
      <c r="AAU31" s="23"/>
      <c r="AAV31" s="23"/>
      <c r="AAW31" s="23"/>
      <c r="AAX31" s="23"/>
      <c r="AAY31" s="23"/>
      <c r="AAZ31" s="23"/>
      <c r="ABA31" s="23"/>
      <c r="ABB31" s="23"/>
      <c r="ABC31" s="23"/>
      <c r="ABD31" s="23"/>
      <c r="ABE31" s="23"/>
      <c r="ABF31" s="23"/>
      <c r="ABG31" s="23"/>
      <c r="ABH31" s="23"/>
      <c r="ABI31" s="23"/>
      <c r="ABJ31" s="23"/>
      <c r="ABK31" s="23"/>
      <c r="ABL31" s="23"/>
      <c r="ABM31" s="23"/>
      <c r="ABN31" s="23"/>
      <c r="ABO31" s="23"/>
      <c r="ABP31" s="23"/>
      <c r="ABQ31" s="23"/>
      <c r="ABR31" s="23"/>
      <c r="ABS31" s="23"/>
      <c r="ABT31" s="23"/>
      <c r="ABU31" s="23"/>
      <c r="ABV31" s="23"/>
      <c r="ABW31" s="23"/>
      <c r="ABX31" s="23"/>
      <c r="ABY31" s="23"/>
      <c r="ABZ31" s="23"/>
      <c r="ACA31" s="23"/>
      <c r="ACB31" s="23"/>
      <c r="ACC31" s="23"/>
      <c r="ACD31" s="23"/>
      <c r="ACE31" s="23"/>
      <c r="ACF31" s="23"/>
      <c r="ACG31" s="23"/>
      <c r="ACH31" s="23"/>
      <c r="ACI31" s="23"/>
      <c r="ACJ31" s="23"/>
      <c r="ACK31" s="23"/>
      <c r="ACL31" s="23"/>
      <c r="ACM31" s="23"/>
      <c r="ACN31" s="23"/>
      <c r="ACO31" s="23"/>
      <c r="ACP31" s="23"/>
      <c r="ACQ31" s="23"/>
      <c r="ACR31" s="23"/>
      <c r="ACS31" s="23"/>
      <c r="ACT31" s="23"/>
      <c r="ACU31" s="23"/>
      <c r="ACV31" s="23"/>
      <c r="ACW31" s="23"/>
      <c r="ACX31" s="23"/>
      <c r="ACY31" s="23"/>
      <c r="ACZ31" s="23"/>
      <c r="ADA31" s="23"/>
      <c r="ADB31" s="23"/>
      <c r="ADC31" s="23"/>
      <c r="ADD31" s="23"/>
      <c r="ADE31" s="23"/>
      <c r="ADF31" s="23"/>
      <c r="ADG31" s="23"/>
      <c r="ADH31" s="23"/>
      <c r="ADI31" s="23"/>
      <c r="ADJ31" s="23"/>
      <c r="ADK31" s="23"/>
      <c r="ADL31" s="23"/>
      <c r="ADM31" s="23"/>
      <c r="ADN31" s="23"/>
      <c r="ADO31" s="23"/>
      <c r="ADP31" s="23"/>
      <c r="ADQ31" s="23"/>
      <c r="ADR31" s="23"/>
      <c r="ADS31" s="23"/>
      <c r="ADT31" s="23"/>
      <c r="ADU31" s="23"/>
      <c r="ADV31" s="23"/>
      <c r="ADW31" s="23"/>
      <c r="ADX31" s="23"/>
      <c r="ADY31" s="23"/>
      <c r="ADZ31" s="23"/>
      <c r="AEA31" s="23"/>
      <c r="AEB31" s="23"/>
      <c r="AEC31" s="23"/>
      <c r="AED31" s="23"/>
      <c r="AEE31" s="23"/>
      <c r="AEF31" s="23"/>
      <c r="AEG31" s="23"/>
      <c r="AEH31" s="23"/>
      <c r="AEI31" s="23"/>
      <c r="AEJ31" s="23"/>
      <c r="AEK31" s="23"/>
      <c r="AEL31" s="23"/>
      <c r="AEM31" s="23"/>
      <c r="AEN31" s="23"/>
      <c r="AEO31" s="23"/>
      <c r="AEP31" s="23"/>
      <c r="AEQ31" s="23"/>
      <c r="AER31" s="23"/>
      <c r="AES31" s="23"/>
      <c r="AET31" s="23"/>
      <c r="AEU31" s="23"/>
      <c r="AEV31" s="23"/>
      <c r="AEW31" s="23"/>
      <c r="AEX31" s="23"/>
      <c r="AEY31" s="23"/>
      <c r="AEZ31" s="23"/>
      <c r="AFA31" s="23"/>
      <c r="AFB31" s="23"/>
      <c r="AFC31" s="23"/>
      <c r="AFD31" s="23"/>
      <c r="AFE31" s="23"/>
      <c r="AFF31" s="23"/>
      <c r="AFG31" s="23"/>
      <c r="AFH31" s="23"/>
      <c r="AFI31" s="23"/>
      <c r="AFJ31" s="23"/>
      <c r="AFK31" s="23"/>
      <c r="AFL31" s="23"/>
      <c r="AFM31" s="23"/>
      <c r="AFN31" s="23"/>
      <c r="AFO31" s="23"/>
      <c r="AFP31" s="23"/>
      <c r="AFQ31" s="23"/>
      <c r="AFR31" s="23"/>
      <c r="AFS31" s="23"/>
      <c r="AFT31" s="23"/>
      <c r="AFU31" s="23"/>
      <c r="AFV31" s="23"/>
      <c r="AFW31" s="23"/>
      <c r="AFX31" s="23"/>
      <c r="AFY31" s="23"/>
      <c r="AFZ31" s="23"/>
      <c r="AGA31" s="23"/>
      <c r="AGB31" s="23"/>
      <c r="AGC31" s="23"/>
      <c r="AGD31" s="23"/>
      <c r="AGE31" s="23"/>
      <c r="AGF31" s="23"/>
      <c r="AGG31" s="23"/>
      <c r="AGH31" s="23"/>
      <c r="AGI31" s="23"/>
      <c r="AGJ31" s="23"/>
      <c r="AGK31" s="23"/>
      <c r="AGL31" s="23"/>
      <c r="AGM31" s="23"/>
      <c r="AGN31" s="23"/>
      <c r="AGO31" s="23"/>
      <c r="AGP31" s="23"/>
      <c r="AGQ31" s="23"/>
      <c r="AGR31" s="23"/>
      <c r="AGS31" s="23"/>
      <c r="AGT31" s="23"/>
      <c r="AGU31" s="23"/>
      <c r="AGV31" s="23"/>
      <c r="AGW31" s="23"/>
      <c r="AGX31" s="23"/>
      <c r="AGY31" s="23"/>
      <c r="AGZ31" s="23"/>
      <c r="AHA31" s="23"/>
      <c r="AHB31" s="23"/>
      <c r="AHC31" s="23"/>
      <c r="AHD31" s="23"/>
      <c r="AHE31" s="23"/>
      <c r="AHF31" s="23"/>
      <c r="AHG31" s="23"/>
      <c r="AHH31" s="23"/>
      <c r="AHI31" s="23"/>
      <c r="AHJ31" s="23"/>
      <c r="AHK31" s="23"/>
      <c r="AHL31" s="23"/>
      <c r="AHM31" s="23"/>
      <c r="AHN31" s="23"/>
      <c r="AHO31" s="23"/>
      <c r="AHP31" s="23"/>
      <c r="AHQ31" s="23"/>
      <c r="AHR31" s="23"/>
      <c r="AHS31" s="23"/>
      <c r="AHT31" s="23"/>
      <c r="AHU31" s="23"/>
      <c r="AHV31" s="23"/>
      <c r="AHW31" s="23"/>
      <c r="AHX31" s="23"/>
      <c r="AHY31" s="23"/>
      <c r="AHZ31" s="23"/>
      <c r="AIA31" s="23"/>
      <c r="AIB31" s="23"/>
      <c r="AIC31" s="23"/>
      <c r="AID31" s="23"/>
      <c r="AIE31" s="23"/>
      <c r="AIF31" s="23"/>
      <c r="AIG31" s="23"/>
      <c r="AIH31" s="23"/>
      <c r="AII31" s="23"/>
      <c r="AIJ31" s="23"/>
      <c r="AIK31" s="23"/>
      <c r="AIL31" s="23"/>
      <c r="AIM31" s="23"/>
      <c r="AIN31" s="23"/>
      <c r="AIO31" s="23"/>
      <c r="AIP31" s="23"/>
      <c r="AIQ31" s="23"/>
      <c r="AIR31" s="23"/>
      <c r="AIS31" s="23"/>
      <c r="AIT31" s="23"/>
      <c r="AIU31" s="23"/>
      <c r="AIV31" s="23"/>
      <c r="AIW31" s="23"/>
      <c r="AIX31" s="23"/>
      <c r="AIY31" s="23"/>
      <c r="AIZ31" s="23"/>
      <c r="AJA31" s="23"/>
      <c r="AJB31" s="23"/>
      <c r="AJC31" s="23"/>
      <c r="AJD31" s="23"/>
      <c r="AJE31" s="23"/>
      <c r="AJF31" s="23"/>
      <c r="AJG31" s="23"/>
      <c r="AJH31" s="23"/>
      <c r="AJI31" s="23"/>
      <c r="AJJ31" s="23"/>
      <c r="AJK31" s="23"/>
      <c r="AJL31" s="23"/>
      <c r="AJM31" s="23"/>
      <c r="AJN31" s="23"/>
      <c r="AJO31" s="23"/>
      <c r="AJP31" s="23"/>
      <c r="AJQ31" s="23"/>
      <c r="AJR31" s="23"/>
      <c r="AJS31" s="23"/>
      <c r="AJT31" s="23"/>
      <c r="AJU31" s="23"/>
      <c r="AJV31" s="23"/>
      <c r="AJW31" s="23"/>
      <c r="AJX31" s="23"/>
      <c r="AJY31" s="23"/>
      <c r="AJZ31" s="23"/>
      <c r="AKA31" s="23"/>
      <c r="AKB31" s="23"/>
      <c r="AKC31" s="23"/>
      <c r="AKD31" s="23"/>
      <c r="AKE31" s="23"/>
      <c r="AKF31" s="23"/>
      <c r="AKG31" s="23"/>
      <c r="AKH31" s="23"/>
      <c r="AKI31" s="23"/>
      <c r="AKJ31" s="23"/>
      <c r="AKK31" s="23"/>
      <c r="AKL31" s="23"/>
      <c r="AKM31" s="23"/>
      <c r="AKN31" s="23"/>
      <c r="AKO31" s="23"/>
      <c r="AKP31" s="23"/>
      <c r="AKQ31" s="23"/>
      <c r="AKR31" s="23"/>
      <c r="AKS31" s="23"/>
      <c r="AKT31" s="23"/>
      <c r="AKU31" s="23"/>
      <c r="AKV31" s="23"/>
      <c r="AKW31" s="23"/>
      <c r="AKX31" s="23"/>
      <c r="AKY31" s="23"/>
      <c r="AKZ31" s="23"/>
      <c r="ALA31" s="23"/>
      <c r="ALB31" s="23"/>
      <c r="ALC31" s="23"/>
      <c r="ALD31" s="23"/>
      <c r="ALE31" s="23"/>
      <c r="ALF31" s="23"/>
      <c r="ALG31" s="23"/>
      <c r="ALH31" s="23"/>
      <c r="ALI31" s="23"/>
      <c r="ALJ31" s="23"/>
      <c r="ALK31" s="23"/>
      <c r="ALL31" s="23"/>
      <c r="ALM31" s="23"/>
      <c r="ALN31" s="23"/>
      <c r="ALO31" s="23"/>
      <c r="ALP31" s="23"/>
      <c r="ALQ31" s="23"/>
      <c r="ALR31" s="23"/>
      <c r="ALS31" s="23"/>
      <c r="ALT31" s="23"/>
      <c r="ALU31" s="23"/>
      <c r="ALV31" s="23"/>
      <c r="ALW31" s="23"/>
      <c r="ALX31" s="23"/>
      <c r="ALY31" s="23"/>
      <c r="ALZ31" s="23"/>
      <c r="AMA31" s="23"/>
      <c r="AMB31" s="23"/>
      <c r="AMC31" s="23"/>
      <c r="AMD31" s="23"/>
      <c r="AME31" s="23"/>
      <c r="AMF31" s="23"/>
      <c r="AMG31" s="23"/>
      <c r="AMH31" s="23"/>
      <c r="AMI31" s="23"/>
    </row>
    <row r="32" spans="1:1023" customFormat="1" ht="63" x14ac:dyDescent="0.25">
      <c r="A32" s="16">
        <v>17</v>
      </c>
      <c r="B32" s="16" t="s">
        <v>19</v>
      </c>
      <c r="C32" s="16" t="s">
        <v>63</v>
      </c>
      <c r="D32" s="38" t="s">
        <v>64</v>
      </c>
      <c r="E32" s="32" t="s">
        <v>65</v>
      </c>
      <c r="F32" s="16" t="s">
        <v>22</v>
      </c>
      <c r="G32" s="33">
        <v>428</v>
      </c>
      <c r="H32" s="18">
        <v>138.85</v>
      </c>
      <c r="I32" s="18">
        <f t="shared" si="2"/>
        <v>171.99349499999997</v>
      </c>
      <c r="J32" s="18">
        <f t="shared" si="3"/>
        <v>59427.799999999996</v>
      </c>
      <c r="K32" s="34">
        <f t="shared" si="4"/>
        <v>73613.215859999982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23"/>
      <c r="KU32" s="23"/>
      <c r="KV32" s="23"/>
      <c r="KW32" s="23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23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23"/>
      <c r="LZ32" s="23"/>
      <c r="MA32" s="23"/>
      <c r="MB32" s="23"/>
      <c r="MC32" s="23"/>
      <c r="MD32" s="23"/>
      <c r="ME32" s="23"/>
      <c r="MF32" s="23"/>
      <c r="MG32" s="23"/>
      <c r="MH32" s="23"/>
      <c r="MI32" s="23"/>
      <c r="MJ32" s="23"/>
      <c r="MK32" s="23"/>
      <c r="ML32" s="23"/>
      <c r="MM32" s="23"/>
      <c r="MN32" s="23"/>
      <c r="MO32" s="23"/>
      <c r="MP32" s="23"/>
      <c r="MQ32" s="23"/>
      <c r="MR32" s="23"/>
      <c r="MS32" s="23"/>
      <c r="MT32" s="23"/>
      <c r="MU32" s="23"/>
      <c r="MV32" s="23"/>
      <c r="MW32" s="23"/>
      <c r="MX32" s="23"/>
      <c r="MY32" s="23"/>
      <c r="MZ32" s="23"/>
      <c r="NA32" s="23"/>
      <c r="NB32" s="23"/>
      <c r="NC32" s="23"/>
      <c r="ND32" s="23"/>
      <c r="NE32" s="23"/>
      <c r="NF32" s="23"/>
      <c r="NG32" s="23"/>
      <c r="NH32" s="23"/>
      <c r="NI32" s="23"/>
      <c r="NJ32" s="23"/>
      <c r="NK32" s="23"/>
      <c r="NL32" s="23"/>
      <c r="NM32" s="23"/>
      <c r="NN32" s="23"/>
      <c r="NO32" s="23"/>
      <c r="NP32" s="23"/>
      <c r="NQ32" s="23"/>
      <c r="NR32" s="23"/>
      <c r="NS32" s="23"/>
      <c r="NT32" s="23"/>
      <c r="NU32" s="23"/>
      <c r="NV32" s="23"/>
      <c r="NW32" s="23"/>
      <c r="NX32" s="23"/>
      <c r="NY32" s="23"/>
      <c r="NZ32" s="23"/>
      <c r="OA32" s="23"/>
      <c r="OB32" s="23"/>
      <c r="OC32" s="23"/>
      <c r="OD32" s="23"/>
      <c r="OE32" s="23"/>
      <c r="OF32" s="23"/>
      <c r="OG32" s="23"/>
      <c r="OH32" s="23"/>
      <c r="OI32" s="23"/>
      <c r="OJ32" s="23"/>
      <c r="OK32" s="23"/>
      <c r="OL32" s="23"/>
      <c r="OM32" s="23"/>
      <c r="ON32" s="23"/>
      <c r="OO32" s="23"/>
      <c r="OP32" s="23"/>
      <c r="OQ32" s="23"/>
      <c r="OR32" s="23"/>
      <c r="OS32" s="23"/>
      <c r="OT32" s="23"/>
      <c r="OU32" s="23"/>
      <c r="OV32" s="23"/>
      <c r="OW32" s="23"/>
      <c r="OX32" s="23"/>
      <c r="OY32" s="23"/>
      <c r="OZ32" s="23"/>
      <c r="PA32" s="23"/>
      <c r="PB32" s="23"/>
      <c r="PC32" s="23"/>
      <c r="PD32" s="23"/>
      <c r="PE32" s="23"/>
      <c r="PF32" s="23"/>
      <c r="PG32" s="23"/>
      <c r="PH32" s="23"/>
      <c r="PI32" s="23"/>
      <c r="PJ32" s="23"/>
      <c r="PK32" s="23"/>
      <c r="PL32" s="23"/>
      <c r="PM32" s="23"/>
      <c r="PN32" s="23"/>
      <c r="PO32" s="23"/>
      <c r="PP32" s="23"/>
      <c r="PQ32" s="23"/>
      <c r="PR32" s="23"/>
      <c r="PS32" s="23"/>
      <c r="PT32" s="23"/>
      <c r="PU32" s="23"/>
      <c r="PV32" s="23"/>
      <c r="PW32" s="23"/>
      <c r="PX32" s="23"/>
      <c r="PY32" s="23"/>
      <c r="PZ32" s="23"/>
      <c r="QA32" s="23"/>
      <c r="QB32" s="23"/>
      <c r="QC32" s="23"/>
      <c r="QD32" s="23"/>
      <c r="QE32" s="23"/>
      <c r="QF32" s="23"/>
      <c r="QG32" s="23"/>
      <c r="QH32" s="23"/>
      <c r="QI32" s="23"/>
      <c r="QJ32" s="23"/>
      <c r="QK32" s="23"/>
      <c r="QL32" s="23"/>
      <c r="QM32" s="23"/>
      <c r="QN32" s="23"/>
      <c r="QO32" s="23"/>
      <c r="QP32" s="23"/>
      <c r="QQ32" s="23"/>
      <c r="QR32" s="23"/>
      <c r="QS32" s="23"/>
      <c r="QT32" s="23"/>
      <c r="QU32" s="23"/>
      <c r="QV32" s="23"/>
      <c r="QW32" s="23"/>
      <c r="QX32" s="23"/>
      <c r="QY32" s="23"/>
      <c r="QZ32" s="23"/>
      <c r="RA32" s="23"/>
      <c r="RB32" s="23"/>
      <c r="RC32" s="23"/>
      <c r="RD32" s="23"/>
      <c r="RE32" s="23"/>
      <c r="RF32" s="23"/>
      <c r="RG32" s="23"/>
      <c r="RH32" s="23"/>
      <c r="RI32" s="23"/>
      <c r="RJ32" s="23"/>
      <c r="RK32" s="23"/>
      <c r="RL32" s="23"/>
      <c r="RM32" s="23"/>
      <c r="RN32" s="23"/>
      <c r="RO32" s="23"/>
      <c r="RP32" s="23"/>
      <c r="RQ32" s="23"/>
      <c r="RR32" s="23"/>
      <c r="RS32" s="23"/>
      <c r="RT32" s="23"/>
      <c r="RU32" s="23"/>
      <c r="RV32" s="23"/>
      <c r="RW32" s="23"/>
      <c r="RX32" s="23"/>
      <c r="RY32" s="23"/>
      <c r="RZ32" s="23"/>
      <c r="SA32" s="23"/>
      <c r="SB32" s="23"/>
      <c r="SC32" s="23"/>
      <c r="SD32" s="23"/>
      <c r="SE32" s="23"/>
      <c r="SF32" s="23"/>
      <c r="SG32" s="23"/>
      <c r="SH32" s="23"/>
      <c r="SI32" s="23"/>
      <c r="SJ32" s="23"/>
      <c r="SK32" s="23"/>
      <c r="SL32" s="23"/>
      <c r="SM32" s="23"/>
      <c r="SN32" s="23"/>
      <c r="SO32" s="23"/>
      <c r="SP32" s="23"/>
      <c r="SQ32" s="23"/>
      <c r="SR32" s="23"/>
      <c r="SS32" s="23"/>
      <c r="ST32" s="23"/>
      <c r="SU32" s="23"/>
      <c r="SV32" s="23"/>
      <c r="SW32" s="23"/>
      <c r="SX32" s="23"/>
      <c r="SY32" s="23"/>
      <c r="SZ32" s="23"/>
      <c r="TA32" s="23"/>
      <c r="TB32" s="23"/>
      <c r="TC32" s="23"/>
      <c r="TD32" s="23"/>
      <c r="TE32" s="23"/>
      <c r="TF32" s="23"/>
      <c r="TG32" s="23"/>
      <c r="TH32" s="23"/>
      <c r="TI32" s="23"/>
      <c r="TJ32" s="23"/>
      <c r="TK32" s="23"/>
      <c r="TL32" s="23"/>
      <c r="TM32" s="23"/>
      <c r="TN32" s="23"/>
      <c r="TO32" s="23"/>
      <c r="TP32" s="23"/>
      <c r="TQ32" s="23"/>
      <c r="TR32" s="23"/>
      <c r="TS32" s="23"/>
      <c r="TT32" s="23"/>
      <c r="TU32" s="23"/>
      <c r="TV32" s="23"/>
      <c r="TW32" s="23"/>
      <c r="TX32" s="23"/>
      <c r="TY32" s="23"/>
      <c r="TZ32" s="23"/>
      <c r="UA32" s="23"/>
      <c r="UB32" s="23"/>
      <c r="UC32" s="23"/>
      <c r="UD32" s="23"/>
      <c r="UE32" s="23"/>
      <c r="UF32" s="23"/>
      <c r="UG32" s="23"/>
      <c r="UH32" s="23"/>
      <c r="UI32" s="23"/>
      <c r="UJ32" s="23"/>
      <c r="UK32" s="23"/>
      <c r="UL32" s="23"/>
      <c r="UM32" s="23"/>
      <c r="UN32" s="23"/>
      <c r="UO32" s="23"/>
      <c r="UP32" s="23"/>
      <c r="UQ32" s="23"/>
      <c r="UR32" s="23"/>
      <c r="US32" s="23"/>
      <c r="UT32" s="23"/>
      <c r="UU32" s="23"/>
      <c r="UV32" s="23"/>
      <c r="UW32" s="23"/>
      <c r="UX32" s="23"/>
      <c r="UY32" s="23"/>
      <c r="UZ32" s="23"/>
      <c r="VA32" s="23"/>
      <c r="VB32" s="23"/>
      <c r="VC32" s="23"/>
      <c r="VD32" s="23"/>
      <c r="VE32" s="23"/>
      <c r="VF32" s="23"/>
      <c r="VG32" s="23"/>
      <c r="VH32" s="23"/>
      <c r="VI32" s="23"/>
      <c r="VJ32" s="23"/>
      <c r="VK32" s="23"/>
      <c r="VL32" s="23"/>
      <c r="VM32" s="23"/>
      <c r="VN32" s="23"/>
      <c r="VO32" s="23"/>
      <c r="VP32" s="23"/>
      <c r="VQ32" s="23"/>
      <c r="VR32" s="23"/>
      <c r="VS32" s="23"/>
      <c r="VT32" s="23"/>
      <c r="VU32" s="23"/>
      <c r="VV32" s="23"/>
      <c r="VW32" s="23"/>
      <c r="VX32" s="23"/>
      <c r="VY32" s="23"/>
      <c r="VZ32" s="23"/>
      <c r="WA32" s="23"/>
      <c r="WB32" s="23"/>
      <c r="WC32" s="23"/>
      <c r="WD32" s="23"/>
      <c r="WE32" s="23"/>
      <c r="WF32" s="23"/>
      <c r="WG32" s="23"/>
      <c r="WH32" s="23"/>
      <c r="WI32" s="23"/>
      <c r="WJ32" s="23"/>
      <c r="WK32" s="23"/>
      <c r="WL32" s="23"/>
      <c r="WM32" s="23"/>
      <c r="WN32" s="23"/>
      <c r="WO32" s="23"/>
      <c r="WP32" s="23"/>
      <c r="WQ32" s="23"/>
      <c r="WR32" s="23"/>
      <c r="WS32" s="23"/>
      <c r="WT32" s="23"/>
      <c r="WU32" s="23"/>
      <c r="WV32" s="23"/>
      <c r="WW32" s="23"/>
      <c r="WX32" s="23"/>
      <c r="WY32" s="23"/>
      <c r="WZ32" s="23"/>
      <c r="XA32" s="23"/>
      <c r="XB32" s="23"/>
      <c r="XC32" s="23"/>
      <c r="XD32" s="23"/>
      <c r="XE32" s="23"/>
      <c r="XF32" s="23"/>
      <c r="XG32" s="23"/>
      <c r="XH32" s="23"/>
      <c r="XI32" s="23"/>
      <c r="XJ32" s="23"/>
      <c r="XK32" s="23"/>
      <c r="XL32" s="23"/>
      <c r="XM32" s="23"/>
      <c r="XN32" s="23"/>
      <c r="XO32" s="23"/>
      <c r="XP32" s="23"/>
      <c r="XQ32" s="23"/>
      <c r="XR32" s="23"/>
      <c r="XS32" s="23"/>
      <c r="XT32" s="23"/>
      <c r="XU32" s="23"/>
      <c r="XV32" s="23"/>
      <c r="XW32" s="23"/>
      <c r="XX32" s="23"/>
      <c r="XY32" s="23"/>
      <c r="XZ32" s="23"/>
      <c r="YA32" s="23"/>
      <c r="YB32" s="23"/>
      <c r="YC32" s="23"/>
      <c r="YD32" s="23"/>
      <c r="YE32" s="23"/>
      <c r="YF32" s="23"/>
      <c r="YG32" s="23"/>
      <c r="YH32" s="23"/>
      <c r="YI32" s="23"/>
      <c r="YJ32" s="23"/>
      <c r="YK32" s="23"/>
      <c r="YL32" s="23"/>
      <c r="YM32" s="23"/>
      <c r="YN32" s="23"/>
      <c r="YO32" s="23"/>
      <c r="YP32" s="23"/>
      <c r="YQ32" s="23"/>
      <c r="YR32" s="23"/>
      <c r="YS32" s="23"/>
      <c r="YT32" s="23"/>
      <c r="YU32" s="23"/>
      <c r="YV32" s="23"/>
      <c r="YW32" s="23"/>
      <c r="YX32" s="23"/>
      <c r="YY32" s="23"/>
      <c r="YZ32" s="23"/>
      <c r="ZA32" s="23"/>
      <c r="ZB32" s="23"/>
      <c r="ZC32" s="23"/>
      <c r="ZD32" s="23"/>
      <c r="ZE32" s="23"/>
      <c r="ZF32" s="23"/>
      <c r="ZG32" s="23"/>
      <c r="ZH32" s="23"/>
      <c r="ZI32" s="23"/>
      <c r="ZJ32" s="23"/>
      <c r="ZK32" s="23"/>
      <c r="ZL32" s="23"/>
      <c r="ZM32" s="23"/>
      <c r="ZN32" s="23"/>
      <c r="ZO32" s="23"/>
      <c r="ZP32" s="23"/>
      <c r="ZQ32" s="23"/>
      <c r="ZR32" s="23"/>
      <c r="ZS32" s="23"/>
      <c r="ZT32" s="23"/>
      <c r="ZU32" s="23"/>
      <c r="ZV32" s="23"/>
      <c r="ZW32" s="23"/>
      <c r="ZX32" s="23"/>
      <c r="ZY32" s="23"/>
      <c r="ZZ32" s="23"/>
      <c r="AAA32" s="23"/>
      <c r="AAB32" s="23"/>
      <c r="AAC32" s="23"/>
      <c r="AAD32" s="23"/>
      <c r="AAE32" s="23"/>
      <c r="AAF32" s="23"/>
      <c r="AAG32" s="23"/>
      <c r="AAH32" s="23"/>
      <c r="AAI32" s="23"/>
      <c r="AAJ32" s="23"/>
      <c r="AAK32" s="23"/>
      <c r="AAL32" s="23"/>
      <c r="AAM32" s="23"/>
      <c r="AAN32" s="23"/>
      <c r="AAO32" s="23"/>
      <c r="AAP32" s="23"/>
      <c r="AAQ32" s="23"/>
      <c r="AAR32" s="23"/>
      <c r="AAS32" s="23"/>
      <c r="AAT32" s="23"/>
      <c r="AAU32" s="23"/>
      <c r="AAV32" s="23"/>
      <c r="AAW32" s="23"/>
      <c r="AAX32" s="23"/>
      <c r="AAY32" s="23"/>
      <c r="AAZ32" s="23"/>
      <c r="ABA32" s="23"/>
      <c r="ABB32" s="23"/>
      <c r="ABC32" s="23"/>
      <c r="ABD32" s="23"/>
      <c r="ABE32" s="23"/>
      <c r="ABF32" s="23"/>
      <c r="ABG32" s="23"/>
      <c r="ABH32" s="23"/>
      <c r="ABI32" s="23"/>
      <c r="ABJ32" s="23"/>
      <c r="ABK32" s="23"/>
      <c r="ABL32" s="23"/>
      <c r="ABM32" s="23"/>
      <c r="ABN32" s="23"/>
      <c r="ABO32" s="23"/>
      <c r="ABP32" s="23"/>
      <c r="ABQ32" s="23"/>
      <c r="ABR32" s="23"/>
      <c r="ABS32" s="23"/>
      <c r="ABT32" s="23"/>
      <c r="ABU32" s="23"/>
      <c r="ABV32" s="23"/>
      <c r="ABW32" s="23"/>
      <c r="ABX32" s="23"/>
      <c r="ABY32" s="23"/>
      <c r="ABZ32" s="23"/>
      <c r="ACA32" s="23"/>
      <c r="ACB32" s="23"/>
      <c r="ACC32" s="23"/>
      <c r="ACD32" s="23"/>
      <c r="ACE32" s="23"/>
      <c r="ACF32" s="23"/>
      <c r="ACG32" s="23"/>
      <c r="ACH32" s="23"/>
      <c r="ACI32" s="23"/>
      <c r="ACJ32" s="23"/>
      <c r="ACK32" s="23"/>
      <c r="ACL32" s="23"/>
      <c r="ACM32" s="23"/>
      <c r="ACN32" s="23"/>
      <c r="ACO32" s="23"/>
      <c r="ACP32" s="23"/>
      <c r="ACQ32" s="23"/>
      <c r="ACR32" s="23"/>
      <c r="ACS32" s="23"/>
      <c r="ACT32" s="23"/>
      <c r="ACU32" s="23"/>
      <c r="ACV32" s="23"/>
      <c r="ACW32" s="23"/>
      <c r="ACX32" s="23"/>
      <c r="ACY32" s="23"/>
      <c r="ACZ32" s="23"/>
      <c r="ADA32" s="23"/>
      <c r="ADB32" s="23"/>
      <c r="ADC32" s="23"/>
      <c r="ADD32" s="23"/>
      <c r="ADE32" s="23"/>
      <c r="ADF32" s="23"/>
      <c r="ADG32" s="23"/>
      <c r="ADH32" s="23"/>
      <c r="ADI32" s="23"/>
      <c r="ADJ32" s="23"/>
      <c r="ADK32" s="23"/>
      <c r="ADL32" s="23"/>
      <c r="ADM32" s="23"/>
      <c r="ADN32" s="23"/>
      <c r="ADO32" s="23"/>
      <c r="ADP32" s="23"/>
      <c r="ADQ32" s="23"/>
      <c r="ADR32" s="23"/>
      <c r="ADS32" s="23"/>
      <c r="ADT32" s="23"/>
      <c r="ADU32" s="23"/>
      <c r="ADV32" s="23"/>
      <c r="ADW32" s="23"/>
      <c r="ADX32" s="23"/>
      <c r="ADY32" s="23"/>
      <c r="ADZ32" s="23"/>
      <c r="AEA32" s="23"/>
      <c r="AEB32" s="23"/>
      <c r="AEC32" s="23"/>
      <c r="AED32" s="23"/>
      <c r="AEE32" s="23"/>
      <c r="AEF32" s="23"/>
      <c r="AEG32" s="23"/>
      <c r="AEH32" s="23"/>
      <c r="AEI32" s="23"/>
      <c r="AEJ32" s="23"/>
      <c r="AEK32" s="23"/>
      <c r="AEL32" s="23"/>
      <c r="AEM32" s="23"/>
      <c r="AEN32" s="23"/>
      <c r="AEO32" s="23"/>
      <c r="AEP32" s="23"/>
      <c r="AEQ32" s="23"/>
      <c r="AER32" s="23"/>
      <c r="AES32" s="23"/>
      <c r="AET32" s="23"/>
      <c r="AEU32" s="23"/>
      <c r="AEV32" s="23"/>
      <c r="AEW32" s="23"/>
      <c r="AEX32" s="23"/>
      <c r="AEY32" s="23"/>
      <c r="AEZ32" s="23"/>
      <c r="AFA32" s="23"/>
      <c r="AFB32" s="23"/>
      <c r="AFC32" s="23"/>
      <c r="AFD32" s="23"/>
      <c r="AFE32" s="23"/>
      <c r="AFF32" s="23"/>
      <c r="AFG32" s="23"/>
      <c r="AFH32" s="23"/>
      <c r="AFI32" s="23"/>
      <c r="AFJ32" s="23"/>
      <c r="AFK32" s="23"/>
      <c r="AFL32" s="23"/>
      <c r="AFM32" s="23"/>
      <c r="AFN32" s="23"/>
      <c r="AFO32" s="23"/>
      <c r="AFP32" s="23"/>
      <c r="AFQ32" s="23"/>
      <c r="AFR32" s="23"/>
      <c r="AFS32" s="23"/>
      <c r="AFT32" s="23"/>
      <c r="AFU32" s="23"/>
      <c r="AFV32" s="23"/>
      <c r="AFW32" s="23"/>
      <c r="AFX32" s="23"/>
      <c r="AFY32" s="23"/>
      <c r="AFZ32" s="23"/>
      <c r="AGA32" s="23"/>
      <c r="AGB32" s="23"/>
      <c r="AGC32" s="23"/>
      <c r="AGD32" s="23"/>
      <c r="AGE32" s="23"/>
      <c r="AGF32" s="23"/>
      <c r="AGG32" s="23"/>
      <c r="AGH32" s="23"/>
      <c r="AGI32" s="23"/>
      <c r="AGJ32" s="23"/>
      <c r="AGK32" s="23"/>
      <c r="AGL32" s="23"/>
      <c r="AGM32" s="23"/>
      <c r="AGN32" s="23"/>
      <c r="AGO32" s="23"/>
      <c r="AGP32" s="23"/>
      <c r="AGQ32" s="23"/>
      <c r="AGR32" s="23"/>
      <c r="AGS32" s="23"/>
      <c r="AGT32" s="23"/>
      <c r="AGU32" s="23"/>
      <c r="AGV32" s="23"/>
      <c r="AGW32" s="23"/>
      <c r="AGX32" s="23"/>
      <c r="AGY32" s="23"/>
      <c r="AGZ32" s="23"/>
      <c r="AHA32" s="23"/>
      <c r="AHB32" s="23"/>
      <c r="AHC32" s="23"/>
      <c r="AHD32" s="23"/>
      <c r="AHE32" s="23"/>
      <c r="AHF32" s="23"/>
      <c r="AHG32" s="23"/>
      <c r="AHH32" s="23"/>
      <c r="AHI32" s="23"/>
      <c r="AHJ32" s="23"/>
      <c r="AHK32" s="23"/>
      <c r="AHL32" s="23"/>
      <c r="AHM32" s="23"/>
      <c r="AHN32" s="23"/>
      <c r="AHO32" s="23"/>
      <c r="AHP32" s="23"/>
      <c r="AHQ32" s="23"/>
      <c r="AHR32" s="23"/>
      <c r="AHS32" s="23"/>
      <c r="AHT32" s="23"/>
      <c r="AHU32" s="23"/>
      <c r="AHV32" s="23"/>
      <c r="AHW32" s="23"/>
      <c r="AHX32" s="23"/>
      <c r="AHY32" s="23"/>
      <c r="AHZ32" s="23"/>
      <c r="AIA32" s="23"/>
      <c r="AIB32" s="23"/>
      <c r="AIC32" s="23"/>
      <c r="AID32" s="23"/>
      <c r="AIE32" s="23"/>
      <c r="AIF32" s="23"/>
      <c r="AIG32" s="23"/>
      <c r="AIH32" s="23"/>
      <c r="AII32" s="23"/>
      <c r="AIJ32" s="23"/>
      <c r="AIK32" s="23"/>
      <c r="AIL32" s="23"/>
      <c r="AIM32" s="23"/>
      <c r="AIN32" s="23"/>
      <c r="AIO32" s="23"/>
      <c r="AIP32" s="23"/>
      <c r="AIQ32" s="23"/>
      <c r="AIR32" s="23"/>
      <c r="AIS32" s="23"/>
      <c r="AIT32" s="23"/>
      <c r="AIU32" s="23"/>
      <c r="AIV32" s="23"/>
      <c r="AIW32" s="23"/>
      <c r="AIX32" s="23"/>
      <c r="AIY32" s="23"/>
      <c r="AIZ32" s="23"/>
      <c r="AJA32" s="23"/>
      <c r="AJB32" s="23"/>
      <c r="AJC32" s="23"/>
      <c r="AJD32" s="23"/>
      <c r="AJE32" s="23"/>
      <c r="AJF32" s="23"/>
      <c r="AJG32" s="23"/>
      <c r="AJH32" s="23"/>
      <c r="AJI32" s="23"/>
      <c r="AJJ32" s="23"/>
      <c r="AJK32" s="23"/>
      <c r="AJL32" s="23"/>
      <c r="AJM32" s="23"/>
      <c r="AJN32" s="23"/>
      <c r="AJO32" s="23"/>
      <c r="AJP32" s="23"/>
      <c r="AJQ32" s="23"/>
      <c r="AJR32" s="23"/>
      <c r="AJS32" s="23"/>
      <c r="AJT32" s="23"/>
      <c r="AJU32" s="23"/>
      <c r="AJV32" s="23"/>
      <c r="AJW32" s="23"/>
      <c r="AJX32" s="23"/>
      <c r="AJY32" s="23"/>
      <c r="AJZ32" s="23"/>
      <c r="AKA32" s="23"/>
      <c r="AKB32" s="23"/>
      <c r="AKC32" s="23"/>
      <c r="AKD32" s="23"/>
      <c r="AKE32" s="23"/>
      <c r="AKF32" s="23"/>
      <c r="AKG32" s="23"/>
      <c r="AKH32" s="23"/>
      <c r="AKI32" s="23"/>
      <c r="AKJ32" s="23"/>
      <c r="AKK32" s="23"/>
      <c r="AKL32" s="23"/>
      <c r="AKM32" s="23"/>
      <c r="AKN32" s="23"/>
      <c r="AKO32" s="23"/>
      <c r="AKP32" s="23"/>
      <c r="AKQ32" s="23"/>
      <c r="AKR32" s="23"/>
      <c r="AKS32" s="23"/>
      <c r="AKT32" s="23"/>
      <c r="AKU32" s="23"/>
      <c r="AKV32" s="23"/>
      <c r="AKW32" s="23"/>
      <c r="AKX32" s="23"/>
      <c r="AKY32" s="23"/>
      <c r="AKZ32" s="23"/>
      <c r="ALA32" s="23"/>
      <c r="ALB32" s="23"/>
      <c r="ALC32" s="23"/>
      <c r="ALD32" s="23"/>
      <c r="ALE32" s="23"/>
      <c r="ALF32" s="23"/>
      <c r="ALG32" s="23"/>
      <c r="ALH32" s="23"/>
      <c r="ALI32" s="23"/>
      <c r="ALJ32" s="23"/>
      <c r="ALK32" s="23"/>
      <c r="ALL32" s="23"/>
      <c r="ALM32" s="23"/>
      <c r="ALN32" s="23"/>
      <c r="ALO32" s="23"/>
      <c r="ALP32" s="23"/>
      <c r="ALQ32" s="23"/>
      <c r="ALR32" s="23"/>
      <c r="ALS32" s="23"/>
      <c r="ALT32" s="23"/>
      <c r="ALU32" s="23"/>
      <c r="ALV32" s="23"/>
      <c r="ALW32" s="23"/>
      <c r="ALX32" s="23"/>
      <c r="ALY32" s="23"/>
      <c r="ALZ32" s="23"/>
      <c r="AMA32" s="23"/>
      <c r="AMB32" s="23"/>
      <c r="AMC32" s="23"/>
      <c r="AMD32" s="23"/>
      <c r="AME32" s="23"/>
      <c r="AMF32" s="23"/>
      <c r="AMG32" s="23"/>
      <c r="AMH32" s="23"/>
      <c r="AMI32" s="23"/>
    </row>
    <row r="33" spans="1:1023" customFormat="1" x14ac:dyDescent="0.25">
      <c r="A33" s="16">
        <v>18</v>
      </c>
      <c r="B33" s="16" t="s">
        <v>19</v>
      </c>
      <c r="C33" s="16" t="s">
        <v>29</v>
      </c>
      <c r="D33" s="16">
        <v>4956</v>
      </c>
      <c r="E33" s="32" t="s">
        <v>66</v>
      </c>
      <c r="F33" s="16" t="s">
        <v>62</v>
      </c>
      <c r="G33" s="36">
        <v>60</v>
      </c>
      <c r="H33" s="18">
        <v>2007.62</v>
      </c>
      <c r="I33" s="18">
        <f t="shared" si="2"/>
        <v>2486.8388939999995</v>
      </c>
      <c r="J33" s="18">
        <f t="shared" si="3"/>
        <v>120457.2</v>
      </c>
      <c r="K33" s="34">
        <f t="shared" si="4"/>
        <v>149210.33363999997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23"/>
      <c r="KU33" s="23"/>
      <c r="KV33" s="23"/>
      <c r="KW33" s="23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23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  <c r="LW33" s="23"/>
      <c r="LX33" s="23"/>
      <c r="LY33" s="23"/>
      <c r="LZ33" s="23"/>
      <c r="MA33" s="23"/>
      <c r="MB33" s="23"/>
      <c r="MC33" s="23"/>
      <c r="MD33" s="23"/>
      <c r="ME33" s="23"/>
      <c r="MF33" s="23"/>
      <c r="MG33" s="23"/>
      <c r="MH33" s="23"/>
      <c r="MI33" s="23"/>
      <c r="MJ33" s="23"/>
      <c r="MK33" s="23"/>
      <c r="ML33" s="23"/>
      <c r="MM33" s="23"/>
      <c r="MN33" s="23"/>
      <c r="MO33" s="23"/>
      <c r="MP33" s="23"/>
      <c r="MQ33" s="23"/>
      <c r="MR33" s="23"/>
      <c r="MS33" s="23"/>
      <c r="MT33" s="23"/>
      <c r="MU33" s="23"/>
      <c r="MV33" s="23"/>
      <c r="MW33" s="23"/>
      <c r="MX33" s="23"/>
      <c r="MY33" s="23"/>
      <c r="MZ33" s="23"/>
      <c r="NA33" s="23"/>
      <c r="NB33" s="23"/>
      <c r="NC33" s="23"/>
      <c r="ND33" s="23"/>
      <c r="NE33" s="23"/>
      <c r="NF33" s="23"/>
      <c r="NG33" s="23"/>
      <c r="NH33" s="23"/>
      <c r="NI33" s="23"/>
      <c r="NJ33" s="23"/>
      <c r="NK33" s="23"/>
      <c r="NL33" s="23"/>
      <c r="NM33" s="23"/>
      <c r="NN33" s="23"/>
      <c r="NO33" s="23"/>
      <c r="NP33" s="23"/>
      <c r="NQ33" s="23"/>
      <c r="NR33" s="23"/>
      <c r="NS33" s="23"/>
      <c r="NT33" s="23"/>
      <c r="NU33" s="23"/>
      <c r="NV33" s="23"/>
      <c r="NW33" s="23"/>
      <c r="NX33" s="23"/>
      <c r="NY33" s="23"/>
      <c r="NZ33" s="23"/>
      <c r="OA33" s="23"/>
      <c r="OB33" s="23"/>
      <c r="OC33" s="23"/>
      <c r="OD33" s="23"/>
      <c r="OE33" s="23"/>
      <c r="OF33" s="23"/>
      <c r="OG33" s="23"/>
      <c r="OH33" s="23"/>
      <c r="OI33" s="23"/>
      <c r="OJ33" s="23"/>
      <c r="OK33" s="23"/>
      <c r="OL33" s="23"/>
      <c r="OM33" s="23"/>
      <c r="ON33" s="23"/>
      <c r="OO33" s="23"/>
      <c r="OP33" s="23"/>
      <c r="OQ33" s="23"/>
      <c r="OR33" s="23"/>
      <c r="OS33" s="23"/>
      <c r="OT33" s="23"/>
      <c r="OU33" s="23"/>
      <c r="OV33" s="23"/>
      <c r="OW33" s="23"/>
      <c r="OX33" s="23"/>
      <c r="OY33" s="23"/>
      <c r="OZ33" s="23"/>
      <c r="PA33" s="23"/>
      <c r="PB33" s="23"/>
      <c r="PC33" s="23"/>
      <c r="PD33" s="23"/>
      <c r="PE33" s="23"/>
      <c r="PF33" s="23"/>
      <c r="PG33" s="23"/>
      <c r="PH33" s="23"/>
      <c r="PI33" s="23"/>
      <c r="PJ33" s="23"/>
      <c r="PK33" s="23"/>
      <c r="PL33" s="23"/>
      <c r="PM33" s="23"/>
      <c r="PN33" s="23"/>
      <c r="PO33" s="23"/>
      <c r="PP33" s="23"/>
      <c r="PQ33" s="23"/>
      <c r="PR33" s="23"/>
      <c r="PS33" s="23"/>
      <c r="PT33" s="23"/>
      <c r="PU33" s="23"/>
      <c r="PV33" s="23"/>
      <c r="PW33" s="23"/>
      <c r="PX33" s="23"/>
      <c r="PY33" s="23"/>
      <c r="PZ33" s="23"/>
      <c r="QA33" s="23"/>
      <c r="QB33" s="23"/>
      <c r="QC33" s="23"/>
      <c r="QD33" s="23"/>
      <c r="QE33" s="23"/>
      <c r="QF33" s="23"/>
      <c r="QG33" s="23"/>
      <c r="QH33" s="23"/>
      <c r="QI33" s="23"/>
      <c r="QJ33" s="23"/>
      <c r="QK33" s="23"/>
      <c r="QL33" s="23"/>
      <c r="QM33" s="23"/>
      <c r="QN33" s="23"/>
      <c r="QO33" s="23"/>
      <c r="QP33" s="23"/>
      <c r="QQ33" s="23"/>
      <c r="QR33" s="23"/>
      <c r="QS33" s="23"/>
      <c r="QT33" s="23"/>
      <c r="QU33" s="23"/>
      <c r="QV33" s="23"/>
      <c r="QW33" s="23"/>
      <c r="QX33" s="23"/>
      <c r="QY33" s="23"/>
      <c r="QZ33" s="23"/>
      <c r="RA33" s="23"/>
      <c r="RB33" s="23"/>
      <c r="RC33" s="23"/>
      <c r="RD33" s="23"/>
      <c r="RE33" s="23"/>
      <c r="RF33" s="23"/>
      <c r="RG33" s="23"/>
      <c r="RH33" s="23"/>
      <c r="RI33" s="23"/>
      <c r="RJ33" s="23"/>
      <c r="RK33" s="23"/>
      <c r="RL33" s="23"/>
      <c r="RM33" s="23"/>
      <c r="RN33" s="23"/>
      <c r="RO33" s="23"/>
      <c r="RP33" s="23"/>
      <c r="RQ33" s="23"/>
      <c r="RR33" s="23"/>
      <c r="RS33" s="23"/>
      <c r="RT33" s="23"/>
      <c r="RU33" s="23"/>
      <c r="RV33" s="23"/>
      <c r="RW33" s="23"/>
      <c r="RX33" s="23"/>
      <c r="RY33" s="23"/>
      <c r="RZ33" s="23"/>
      <c r="SA33" s="23"/>
      <c r="SB33" s="23"/>
      <c r="SC33" s="23"/>
      <c r="SD33" s="23"/>
      <c r="SE33" s="23"/>
      <c r="SF33" s="23"/>
      <c r="SG33" s="23"/>
      <c r="SH33" s="23"/>
      <c r="SI33" s="23"/>
      <c r="SJ33" s="23"/>
      <c r="SK33" s="23"/>
      <c r="SL33" s="23"/>
      <c r="SM33" s="23"/>
      <c r="SN33" s="23"/>
      <c r="SO33" s="23"/>
      <c r="SP33" s="23"/>
      <c r="SQ33" s="23"/>
      <c r="SR33" s="23"/>
      <c r="SS33" s="23"/>
      <c r="ST33" s="23"/>
      <c r="SU33" s="23"/>
      <c r="SV33" s="23"/>
      <c r="SW33" s="23"/>
      <c r="SX33" s="23"/>
      <c r="SY33" s="23"/>
      <c r="SZ33" s="23"/>
      <c r="TA33" s="23"/>
      <c r="TB33" s="23"/>
      <c r="TC33" s="23"/>
      <c r="TD33" s="23"/>
      <c r="TE33" s="23"/>
      <c r="TF33" s="23"/>
      <c r="TG33" s="23"/>
      <c r="TH33" s="23"/>
      <c r="TI33" s="23"/>
      <c r="TJ33" s="23"/>
      <c r="TK33" s="23"/>
      <c r="TL33" s="23"/>
      <c r="TM33" s="23"/>
      <c r="TN33" s="23"/>
      <c r="TO33" s="23"/>
      <c r="TP33" s="23"/>
      <c r="TQ33" s="23"/>
      <c r="TR33" s="23"/>
      <c r="TS33" s="23"/>
      <c r="TT33" s="23"/>
      <c r="TU33" s="23"/>
      <c r="TV33" s="23"/>
      <c r="TW33" s="23"/>
      <c r="TX33" s="23"/>
      <c r="TY33" s="23"/>
      <c r="TZ33" s="23"/>
      <c r="UA33" s="23"/>
      <c r="UB33" s="23"/>
      <c r="UC33" s="23"/>
      <c r="UD33" s="23"/>
      <c r="UE33" s="23"/>
      <c r="UF33" s="23"/>
      <c r="UG33" s="23"/>
      <c r="UH33" s="23"/>
      <c r="UI33" s="23"/>
      <c r="UJ33" s="23"/>
      <c r="UK33" s="23"/>
      <c r="UL33" s="23"/>
      <c r="UM33" s="23"/>
      <c r="UN33" s="23"/>
      <c r="UO33" s="23"/>
      <c r="UP33" s="23"/>
      <c r="UQ33" s="23"/>
      <c r="UR33" s="23"/>
      <c r="US33" s="23"/>
      <c r="UT33" s="23"/>
      <c r="UU33" s="23"/>
      <c r="UV33" s="23"/>
      <c r="UW33" s="23"/>
      <c r="UX33" s="23"/>
      <c r="UY33" s="23"/>
      <c r="UZ33" s="23"/>
      <c r="VA33" s="23"/>
      <c r="VB33" s="23"/>
      <c r="VC33" s="23"/>
      <c r="VD33" s="23"/>
      <c r="VE33" s="23"/>
      <c r="VF33" s="23"/>
      <c r="VG33" s="23"/>
      <c r="VH33" s="23"/>
      <c r="VI33" s="23"/>
      <c r="VJ33" s="23"/>
      <c r="VK33" s="23"/>
      <c r="VL33" s="23"/>
      <c r="VM33" s="23"/>
      <c r="VN33" s="23"/>
      <c r="VO33" s="23"/>
      <c r="VP33" s="23"/>
      <c r="VQ33" s="23"/>
      <c r="VR33" s="23"/>
      <c r="VS33" s="23"/>
      <c r="VT33" s="23"/>
      <c r="VU33" s="23"/>
      <c r="VV33" s="23"/>
      <c r="VW33" s="23"/>
      <c r="VX33" s="23"/>
      <c r="VY33" s="23"/>
      <c r="VZ33" s="23"/>
      <c r="WA33" s="23"/>
      <c r="WB33" s="23"/>
      <c r="WC33" s="23"/>
      <c r="WD33" s="23"/>
      <c r="WE33" s="23"/>
      <c r="WF33" s="23"/>
      <c r="WG33" s="23"/>
      <c r="WH33" s="23"/>
      <c r="WI33" s="23"/>
      <c r="WJ33" s="23"/>
      <c r="WK33" s="23"/>
      <c r="WL33" s="23"/>
      <c r="WM33" s="23"/>
      <c r="WN33" s="23"/>
      <c r="WO33" s="23"/>
      <c r="WP33" s="23"/>
      <c r="WQ33" s="23"/>
      <c r="WR33" s="23"/>
      <c r="WS33" s="23"/>
      <c r="WT33" s="23"/>
      <c r="WU33" s="23"/>
      <c r="WV33" s="23"/>
      <c r="WW33" s="23"/>
      <c r="WX33" s="23"/>
      <c r="WY33" s="23"/>
      <c r="WZ33" s="23"/>
      <c r="XA33" s="23"/>
      <c r="XB33" s="23"/>
      <c r="XC33" s="23"/>
      <c r="XD33" s="23"/>
      <c r="XE33" s="23"/>
      <c r="XF33" s="23"/>
      <c r="XG33" s="23"/>
      <c r="XH33" s="23"/>
      <c r="XI33" s="23"/>
      <c r="XJ33" s="23"/>
      <c r="XK33" s="23"/>
      <c r="XL33" s="23"/>
      <c r="XM33" s="23"/>
      <c r="XN33" s="23"/>
      <c r="XO33" s="23"/>
      <c r="XP33" s="23"/>
      <c r="XQ33" s="23"/>
      <c r="XR33" s="23"/>
      <c r="XS33" s="23"/>
      <c r="XT33" s="23"/>
      <c r="XU33" s="23"/>
      <c r="XV33" s="23"/>
      <c r="XW33" s="23"/>
      <c r="XX33" s="23"/>
      <c r="XY33" s="23"/>
      <c r="XZ33" s="23"/>
      <c r="YA33" s="23"/>
      <c r="YB33" s="23"/>
      <c r="YC33" s="23"/>
      <c r="YD33" s="23"/>
      <c r="YE33" s="23"/>
      <c r="YF33" s="23"/>
      <c r="YG33" s="23"/>
      <c r="YH33" s="23"/>
      <c r="YI33" s="23"/>
      <c r="YJ33" s="23"/>
      <c r="YK33" s="23"/>
      <c r="YL33" s="23"/>
      <c r="YM33" s="23"/>
      <c r="YN33" s="23"/>
      <c r="YO33" s="23"/>
      <c r="YP33" s="23"/>
      <c r="YQ33" s="23"/>
      <c r="YR33" s="23"/>
      <c r="YS33" s="23"/>
      <c r="YT33" s="23"/>
      <c r="YU33" s="23"/>
      <c r="YV33" s="23"/>
      <c r="YW33" s="23"/>
      <c r="YX33" s="23"/>
      <c r="YY33" s="23"/>
      <c r="YZ33" s="23"/>
      <c r="ZA33" s="23"/>
      <c r="ZB33" s="23"/>
      <c r="ZC33" s="23"/>
      <c r="ZD33" s="23"/>
      <c r="ZE33" s="23"/>
      <c r="ZF33" s="23"/>
      <c r="ZG33" s="23"/>
      <c r="ZH33" s="23"/>
      <c r="ZI33" s="23"/>
      <c r="ZJ33" s="23"/>
      <c r="ZK33" s="23"/>
      <c r="ZL33" s="23"/>
      <c r="ZM33" s="23"/>
      <c r="ZN33" s="23"/>
      <c r="ZO33" s="23"/>
      <c r="ZP33" s="23"/>
      <c r="ZQ33" s="23"/>
      <c r="ZR33" s="23"/>
      <c r="ZS33" s="23"/>
      <c r="ZT33" s="23"/>
      <c r="ZU33" s="23"/>
      <c r="ZV33" s="23"/>
      <c r="ZW33" s="23"/>
      <c r="ZX33" s="23"/>
      <c r="ZY33" s="23"/>
      <c r="ZZ33" s="23"/>
      <c r="AAA33" s="23"/>
      <c r="AAB33" s="23"/>
      <c r="AAC33" s="23"/>
      <c r="AAD33" s="23"/>
      <c r="AAE33" s="23"/>
      <c r="AAF33" s="23"/>
      <c r="AAG33" s="23"/>
      <c r="AAH33" s="23"/>
      <c r="AAI33" s="23"/>
      <c r="AAJ33" s="23"/>
      <c r="AAK33" s="23"/>
      <c r="AAL33" s="23"/>
      <c r="AAM33" s="23"/>
      <c r="AAN33" s="23"/>
      <c r="AAO33" s="23"/>
      <c r="AAP33" s="23"/>
      <c r="AAQ33" s="23"/>
      <c r="AAR33" s="23"/>
      <c r="AAS33" s="23"/>
      <c r="AAT33" s="23"/>
      <c r="AAU33" s="23"/>
      <c r="AAV33" s="23"/>
      <c r="AAW33" s="23"/>
      <c r="AAX33" s="23"/>
      <c r="AAY33" s="23"/>
      <c r="AAZ33" s="23"/>
      <c r="ABA33" s="23"/>
      <c r="ABB33" s="23"/>
      <c r="ABC33" s="23"/>
      <c r="ABD33" s="23"/>
      <c r="ABE33" s="23"/>
      <c r="ABF33" s="23"/>
      <c r="ABG33" s="23"/>
      <c r="ABH33" s="23"/>
      <c r="ABI33" s="23"/>
      <c r="ABJ33" s="23"/>
      <c r="ABK33" s="23"/>
      <c r="ABL33" s="23"/>
      <c r="ABM33" s="23"/>
      <c r="ABN33" s="23"/>
      <c r="ABO33" s="23"/>
      <c r="ABP33" s="23"/>
      <c r="ABQ33" s="23"/>
      <c r="ABR33" s="23"/>
      <c r="ABS33" s="23"/>
      <c r="ABT33" s="23"/>
      <c r="ABU33" s="23"/>
      <c r="ABV33" s="23"/>
      <c r="ABW33" s="23"/>
      <c r="ABX33" s="23"/>
      <c r="ABY33" s="23"/>
      <c r="ABZ33" s="23"/>
      <c r="ACA33" s="23"/>
      <c r="ACB33" s="23"/>
      <c r="ACC33" s="23"/>
      <c r="ACD33" s="23"/>
      <c r="ACE33" s="23"/>
      <c r="ACF33" s="23"/>
      <c r="ACG33" s="23"/>
      <c r="ACH33" s="23"/>
      <c r="ACI33" s="23"/>
      <c r="ACJ33" s="23"/>
      <c r="ACK33" s="23"/>
      <c r="ACL33" s="23"/>
      <c r="ACM33" s="23"/>
      <c r="ACN33" s="23"/>
      <c r="ACO33" s="23"/>
      <c r="ACP33" s="23"/>
      <c r="ACQ33" s="23"/>
      <c r="ACR33" s="23"/>
      <c r="ACS33" s="23"/>
      <c r="ACT33" s="23"/>
      <c r="ACU33" s="23"/>
      <c r="ACV33" s="23"/>
      <c r="ACW33" s="23"/>
      <c r="ACX33" s="23"/>
      <c r="ACY33" s="23"/>
      <c r="ACZ33" s="23"/>
      <c r="ADA33" s="23"/>
      <c r="ADB33" s="23"/>
      <c r="ADC33" s="23"/>
      <c r="ADD33" s="23"/>
      <c r="ADE33" s="23"/>
      <c r="ADF33" s="23"/>
      <c r="ADG33" s="23"/>
      <c r="ADH33" s="23"/>
      <c r="ADI33" s="23"/>
      <c r="ADJ33" s="23"/>
      <c r="ADK33" s="23"/>
      <c r="ADL33" s="23"/>
      <c r="ADM33" s="23"/>
      <c r="ADN33" s="23"/>
      <c r="ADO33" s="23"/>
      <c r="ADP33" s="23"/>
      <c r="ADQ33" s="23"/>
      <c r="ADR33" s="23"/>
      <c r="ADS33" s="23"/>
      <c r="ADT33" s="23"/>
      <c r="ADU33" s="23"/>
      <c r="ADV33" s="23"/>
      <c r="ADW33" s="23"/>
      <c r="ADX33" s="23"/>
      <c r="ADY33" s="23"/>
      <c r="ADZ33" s="23"/>
      <c r="AEA33" s="23"/>
      <c r="AEB33" s="23"/>
      <c r="AEC33" s="23"/>
      <c r="AED33" s="23"/>
      <c r="AEE33" s="23"/>
      <c r="AEF33" s="23"/>
      <c r="AEG33" s="23"/>
      <c r="AEH33" s="23"/>
      <c r="AEI33" s="23"/>
      <c r="AEJ33" s="23"/>
      <c r="AEK33" s="23"/>
      <c r="AEL33" s="23"/>
      <c r="AEM33" s="23"/>
      <c r="AEN33" s="23"/>
      <c r="AEO33" s="23"/>
      <c r="AEP33" s="23"/>
      <c r="AEQ33" s="23"/>
      <c r="AER33" s="23"/>
      <c r="AES33" s="23"/>
      <c r="AET33" s="23"/>
      <c r="AEU33" s="23"/>
      <c r="AEV33" s="23"/>
      <c r="AEW33" s="23"/>
      <c r="AEX33" s="23"/>
      <c r="AEY33" s="23"/>
      <c r="AEZ33" s="23"/>
      <c r="AFA33" s="23"/>
      <c r="AFB33" s="23"/>
      <c r="AFC33" s="23"/>
      <c r="AFD33" s="23"/>
      <c r="AFE33" s="23"/>
      <c r="AFF33" s="23"/>
      <c r="AFG33" s="23"/>
      <c r="AFH33" s="23"/>
      <c r="AFI33" s="23"/>
      <c r="AFJ33" s="23"/>
      <c r="AFK33" s="23"/>
      <c r="AFL33" s="23"/>
      <c r="AFM33" s="23"/>
      <c r="AFN33" s="23"/>
      <c r="AFO33" s="23"/>
      <c r="AFP33" s="23"/>
      <c r="AFQ33" s="23"/>
      <c r="AFR33" s="23"/>
      <c r="AFS33" s="23"/>
      <c r="AFT33" s="23"/>
      <c r="AFU33" s="23"/>
      <c r="AFV33" s="23"/>
      <c r="AFW33" s="23"/>
      <c r="AFX33" s="23"/>
      <c r="AFY33" s="23"/>
      <c r="AFZ33" s="23"/>
      <c r="AGA33" s="23"/>
      <c r="AGB33" s="23"/>
      <c r="AGC33" s="23"/>
      <c r="AGD33" s="23"/>
      <c r="AGE33" s="23"/>
      <c r="AGF33" s="23"/>
      <c r="AGG33" s="23"/>
      <c r="AGH33" s="23"/>
      <c r="AGI33" s="23"/>
      <c r="AGJ33" s="23"/>
      <c r="AGK33" s="23"/>
      <c r="AGL33" s="23"/>
      <c r="AGM33" s="23"/>
      <c r="AGN33" s="23"/>
      <c r="AGO33" s="23"/>
      <c r="AGP33" s="23"/>
      <c r="AGQ33" s="23"/>
      <c r="AGR33" s="23"/>
      <c r="AGS33" s="23"/>
      <c r="AGT33" s="23"/>
      <c r="AGU33" s="23"/>
      <c r="AGV33" s="23"/>
      <c r="AGW33" s="23"/>
      <c r="AGX33" s="23"/>
      <c r="AGY33" s="23"/>
      <c r="AGZ33" s="23"/>
      <c r="AHA33" s="23"/>
      <c r="AHB33" s="23"/>
      <c r="AHC33" s="23"/>
      <c r="AHD33" s="23"/>
      <c r="AHE33" s="23"/>
      <c r="AHF33" s="23"/>
      <c r="AHG33" s="23"/>
      <c r="AHH33" s="23"/>
      <c r="AHI33" s="23"/>
      <c r="AHJ33" s="23"/>
      <c r="AHK33" s="23"/>
      <c r="AHL33" s="23"/>
      <c r="AHM33" s="23"/>
      <c r="AHN33" s="23"/>
      <c r="AHO33" s="23"/>
      <c r="AHP33" s="23"/>
      <c r="AHQ33" s="23"/>
      <c r="AHR33" s="23"/>
      <c r="AHS33" s="23"/>
      <c r="AHT33" s="23"/>
      <c r="AHU33" s="23"/>
      <c r="AHV33" s="23"/>
      <c r="AHW33" s="23"/>
      <c r="AHX33" s="23"/>
      <c r="AHY33" s="23"/>
      <c r="AHZ33" s="23"/>
      <c r="AIA33" s="23"/>
      <c r="AIB33" s="23"/>
      <c r="AIC33" s="23"/>
      <c r="AID33" s="23"/>
      <c r="AIE33" s="23"/>
      <c r="AIF33" s="23"/>
      <c r="AIG33" s="23"/>
      <c r="AIH33" s="23"/>
      <c r="AII33" s="23"/>
      <c r="AIJ33" s="23"/>
      <c r="AIK33" s="23"/>
      <c r="AIL33" s="23"/>
      <c r="AIM33" s="23"/>
      <c r="AIN33" s="23"/>
      <c r="AIO33" s="23"/>
      <c r="AIP33" s="23"/>
      <c r="AIQ33" s="23"/>
      <c r="AIR33" s="23"/>
      <c r="AIS33" s="23"/>
      <c r="AIT33" s="23"/>
      <c r="AIU33" s="23"/>
      <c r="AIV33" s="23"/>
      <c r="AIW33" s="23"/>
      <c r="AIX33" s="23"/>
      <c r="AIY33" s="23"/>
      <c r="AIZ33" s="23"/>
      <c r="AJA33" s="23"/>
      <c r="AJB33" s="23"/>
      <c r="AJC33" s="23"/>
      <c r="AJD33" s="23"/>
      <c r="AJE33" s="23"/>
      <c r="AJF33" s="23"/>
      <c r="AJG33" s="23"/>
      <c r="AJH33" s="23"/>
      <c r="AJI33" s="23"/>
      <c r="AJJ33" s="23"/>
      <c r="AJK33" s="23"/>
      <c r="AJL33" s="23"/>
      <c r="AJM33" s="23"/>
      <c r="AJN33" s="23"/>
      <c r="AJO33" s="23"/>
      <c r="AJP33" s="23"/>
      <c r="AJQ33" s="23"/>
      <c r="AJR33" s="23"/>
      <c r="AJS33" s="23"/>
      <c r="AJT33" s="23"/>
      <c r="AJU33" s="23"/>
      <c r="AJV33" s="23"/>
      <c r="AJW33" s="23"/>
      <c r="AJX33" s="23"/>
      <c r="AJY33" s="23"/>
      <c r="AJZ33" s="23"/>
      <c r="AKA33" s="23"/>
      <c r="AKB33" s="23"/>
      <c r="AKC33" s="23"/>
      <c r="AKD33" s="23"/>
      <c r="AKE33" s="23"/>
      <c r="AKF33" s="23"/>
      <c r="AKG33" s="23"/>
      <c r="AKH33" s="23"/>
      <c r="AKI33" s="23"/>
      <c r="AKJ33" s="23"/>
      <c r="AKK33" s="23"/>
      <c r="AKL33" s="23"/>
      <c r="AKM33" s="23"/>
      <c r="AKN33" s="23"/>
      <c r="AKO33" s="23"/>
      <c r="AKP33" s="23"/>
      <c r="AKQ33" s="23"/>
      <c r="AKR33" s="23"/>
      <c r="AKS33" s="23"/>
      <c r="AKT33" s="23"/>
      <c r="AKU33" s="23"/>
      <c r="AKV33" s="23"/>
      <c r="AKW33" s="23"/>
      <c r="AKX33" s="23"/>
      <c r="AKY33" s="23"/>
      <c r="AKZ33" s="23"/>
      <c r="ALA33" s="23"/>
      <c r="ALB33" s="23"/>
      <c r="ALC33" s="23"/>
      <c r="ALD33" s="23"/>
      <c r="ALE33" s="23"/>
      <c r="ALF33" s="23"/>
      <c r="ALG33" s="23"/>
      <c r="ALH33" s="23"/>
      <c r="ALI33" s="23"/>
      <c r="ALJ33" s="23"/>
      <c r="ALK33" s="23"/>
      <c r="ALL33" s="23"/>
      <c r="ALM33" s="23"/>
      <c r="ALN33" s="23"/>
      <c r="ALO33" s="23"/>
      <c r="ALP33" s="23"/>
      <c r="ALQ33" s="23"/>
      <c r="ALR33" s="23"/>
      <c r="ALS33" s="23"/>
      <c r="ALT33" s="23"/>
      <c r="ALU33" s="23"/>
      <c r="ALV33" s="23"/>
      <c r="ALW33" s="23"/>
      <c r="ALX33" s="23"/>
      <c r="ALY33" s="23"/>
      <c r="ALZ33" s="23"/>
      <c r="AMA33" s="23"/>
      <c r="AMB33" s="23"/>
      <c r="AMC33" s="23"/>
      <c r="AMD33" s="23"/>
      <c r="AME33" s="23"/>
      <c r="AMF33" s="23"/>
      <c r="AMG33" s="23"/>
      <c r="AMH33" s="23"/>
      <c r="AMI33" s="23"/>
    </row>
    <row r="34" spans="1:1023" customFormat="1" x14ac:dyDescent="0.25">
      <c r="A34" s="16">
        <v>19</v>
      </c>
      <c r="B34" s="16" t="s">
        <v>19</v>
      </c>
      <c r="C34" s="16" t="s">
        <v>20</v>
      </c>
      <c r="D34" s="16">
        <v>102193</v>
      </c>
      <c r="E34" s="39" t="s">
        <v>67</v>
      </c>
      <c r="F34" s="16" t="s">
        <v>22</v>
      </c>
      <c r="G34" s="33">
        <v>2010</v>
      </c>
      <c r="H34" s="19">
        <v>2.2000000000000002</v>
      </c>
      <c r="I34" s="18">
        <f t="shared" si="2"/>
        <v>2.7251400000000001</v>
      </c>
      <c r="J34" s="18">
        <f t="shared" si="3"/>
        <v>4422</v>
      </c>
      <c r="K34" s="34">
        <f t="shared" si="4"/>
        <v>5477.5313999999998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3"/>
      <c r="NH34" s="23"/>
      <c r="NI34" s="23"/>
      <c r="NJ34" s="23"/>
      <c r="NK34" s="23"/>
      <c r="NL34" s="23"/>
      <c r="NM34" s="23"/>
      <c r="NN34" s="23"/>
      <c r="NO34" s="23"/>
      <c r="NP34" s="23"/>
      <c r="NQ34" s="23"/>
      <c r="NR34" s="23"/>
      <c r="NS34" s="23"/>
      <c r="NT34" s="23"/>
      <c r="NU34" s="23"/>
      <c r="NV34" s="23"/>
      <c r="NW34" s="23"/>
      <c r="NX34" s="23"/>
      <c r="NY34" s="23"/>
      <c r="NZ34" s="23"/>
      <c r="OA34" s="23"/>
      <c r="OB34" s="23"/>
      <c r="OC34" s="23"/>
      <c r="OD34" s="23"/>
      <c r="OE34" s="23"/>
      <c r="OF34" s="23"/>
      <c r="OG34" s="23"/>
      <c r="OH34" s="23"/>
      <c r="OI34" s="23"/>
      <c r="OJ34" s="23"/>
      <c r="OK34" s="23"/>
      <c r="OL34" s="23"/>
      <c r="OM34" s="23"/>
      <c r="ON34" s="23"/>
      <c r="OO34" s="23"/>
      <c r="OP34" s="23"/>
      <c r="OQ34" s="23"/>
      <c r="OR34" s="23"/>
      <c r="OS34" s="23"/>
      <c r="OT34" s="23"/>
      <c r="OU34" s="23"/>
      <c r="OV34" s="23"/>
      <c r="OW34" s="23"/>
      <c r="OX34" s="23"/>
      <c r="OY34" s="23"/>
      <c r="OZ34" s="23"/>
      <c r="PA34" s="23"/>
      <c r="PB34" s="23"/>
      <c r="PC34" s="23"/>
      <c r="PD34" s="23"/>
      <c r="PE34" s="23"/>
      <c r="PF34" s="23"/>
      <c r="PG34" s="23"/>
      <c r="PH34" s="23"/>
      <c r="PI34" s="23"/>
      <c r="PJ34" s="23"/>
      <c r="PK34" s="23"/>
      <c r="PL34" s="23"/>
      <c r="PM34" s="23"/>
      <c r="PN34" s="23"/>
      <c r="PO34" s="23"/>
      <c r="PP34" s="23"/>
      <c r="PQ34" s="23"/>
      <c r="PR34" s="23"/>
      <c r="PS34" s="23"/>
      <c r="PT34" s="23"/>
      <c r="PU34" s="23"/>
      <c r="PV34" s="23"/>
      <c r="PW34" s="23"/>
      <c r="PX34" s="23"/>
      <c r="PY34" s="23"/>
      <c r="PZ34" s="23"/>
      <c r="QA34" s="23"/>
      <c r="QB34" s="23"/>
      <c r="QC34" s="23"/>
      <c r="QD34" s="23"/>
      <c r="QE34" s="23"/>
      <c r="QF34" s="23"/>
      <c r="QG34" s="23"/>
      <c r="QH34" s="23"/>
      <c r="QI34" s="23"/>
      <c r="QJ34" s="23"/>
      <c r="QK34" s="23"/>
      <c r="QL34" s="23"/>
      <c r="QM34" s="23"/>
      <c r="QN34" s="23"/>
      <c r="QO34" s="23"/>
      <c r="QP34" s="23"/>
      <c r="QQ34" s="23"/>
      <c r="QR34" s="23"/>
      <c r="QS34" s="23"/>
      <c r="QT34" s="23"/>
      <c r="QU34" s="23"/>
      <c r="QV34" s="23"/>
      <c r="QW34" s="23"/>
      <c r="QX34" s="23"/>
      <c r="QY34" s="23"/>
      <c r="QZ34" s="23"/>
      <c r="RA34" s="23"/>
      <c r="RB34" s="23"/>
      <c r="RC34" s="23"/>
      <c r="RD34" s="23"/>
      <c r="RE34" s="23"/>
      <c r="RF34" s="23"/>
      <c r="RG34" s="23"/>
      <c r="RH34" s="23"/>
      <c r="RI34" s="23"/>
      <c r="RJ34" s="23"/>
      <c r="RK34" s="23"/>
      <c r="RL34" s="23"/>
      <c r="RM34" s="23"/>
      <c r="RN34" s="23"/>
      <c r="RO34" s="23"/>
      <c r="RP34" s="23"/>
      <c r="RQ34" s="23"/>
      <c r="RR34" s="23"/>
      <c r="RS34" s="23"/>
      <c r="RT34" s="23"/>
      <c r="RU34" s="23"/>
      <c r="RV34" s="23"/>
      <c r="RW34" s="23"/>
      <c r="RX34" s="23"/>
      <c r="RY34" s="23"/>
      <c r="RZ34" s="23"/>
      <c r="SA34" s="23"/>
      <c r="SB34" s="23"/>
      <c r="SC34" s="23"/>
      <c r="SD34" s="23"/>
      <c r="SE34" s="23"/>
      <c r="SF34" s="23"/>
      <c r="SG34" s="23"/>
      <c r="SH34" s="23"/>
      <c r="SI34" s="23"/>
      <c r="SJ34" s="23"/>
      <c r="SK34" s="23"/>
      <c r="SL34" s="23"/>
      <c r="SM34" s="23"/>
      <c r="SN34" s="23"/>
      <c r="SO34" s="23"/>
      <c r="SP34" s="23"/>
      <c r="SQ34" s="23"/>
      <c r="SR34" s="23"/>
      <c r="SS34" s="23"/>
      <c r="ST34" s="23"/>
      <c r="SU34" s="23"/>
      <c r="SV34" s="23"/>
      <c r="SW34" s="23"/>
      <c r="SX34" s="23"/>
      <c r="SY34" s="23"/>
      <c r="SZ34" s="23"/>
      <c r="TA34" s="23"/>
      <c r="TB34" s="23"/>
      <c r="TC34" s="23"/>
      <c r="TD34" s="23"/>
      <c r="TE34" s="23"/>
      <c r="TF34" s="23"/>
      <c r="TG34" s="23"/>
      <c r="TH34" s="23"/>
      <c r="TI34" s="23"/>
      <c r="TJ34" s="23"/>
      <c r="TK34" s="23"/>
      <c r="TL34" s="23"/>
      <c r="TM34" s="23"/>
      <c r="TN34" s="23"/>
      <c r="TO34" s="23"/>
      <c r="TP34" s="23"/>
      <c r="TQ34" s="23"/>
      <c r="TR34" s="23"/>
      <c r="TS34" s="23"/>
      <c r="TT34" s="23"/>
      <c r="TU34" s="23"/>
      <c r="TV34" s="23"/>
      <c r="TW34" s="23"/>
      <c r="TX34" s="23"/>
      <c r="TY34" s="23"/>
      <c r="TZ34" s="23"/>
      <c r="UA34" s="23"/>
      <c r="UB34" s="23"/>
      <c r="UC34" s="23"/>
      <c r="UD34" s="23"/>
      <c r="UE34" s="23"/>
      <c r="UF34" s="23"/>
      <c r="UG34" s="23"/>
      <c r="UH34" s="23"/>
      <c r="UI34" s="23"/>
      <c r="UJ34" s="23"/>
      <c r="UK34" s="23"/>
      <c r="UL34" s="23"/>
      <c r="UM34" s="23"/>
      <c r="UN34" s="23"/>
      <c r="UO34" s="23"/>
      <c r="UP34" s="23"/>
      <c r="UQ34" s="23"/>
      <c r="UR34" s="23"/>
      <c r="US34" s="23"/>
      <c r="UT34" s="23"/>
      <c r="UU34" s="23"/>
      <c r="UV34" s="23"/>
      <c r="UW34" s="23"/>
      <c r="UX34" s="23"/>
      <c r="UY34" s="23"/>
      <c r="UZ34" s="23"/>
      <c r="VA34" s="23"/>
      <c r="VB34" s="23"/>
      <c r="VC34" s="23"/>
      <c r="VD34" s="23"/>
      <c r="VE34" s="23"/>
      <c r="VF34" s="23"/>
      <c r="VG34" s="23"/>
      <c r="VH34" s="23"/>
      <c r="VI34" s="23"/>
      <c r="VJ34" s="23"/>
      <c r="VK34" s="23"/>
      <c r="VL34" s="23"/>
      <c r="VM34" s="23"/>
      <c r="VN34" s="23"/>
      <c r="VO34" s="23"/>
      <c r="VP34" s="23"/>
      <c r="VQ34" s="23"/>
      <c r="VR34" s="23"/>
      <c r="VS34" s="23"/>
      <c r="VT34" s="23"/>
      <c r="VU34" s="23"/>
      <c r="VV34" s="23"/>
      <c r="VW34" s="23"/>
      <c r="VX34" s="23"/>
      <c r="VY34" s="23"/>
      <c r="VZ34" s="23"/>
      <c r="WA34" s="23"/>
      <c r="WB34" s="23"/>
      <c r="WC34" s="23"/>
      <c r="WD34" s="23"/>
      <c r="WE34" s="23"/>
      <c r="WF34" s="23"/>
      <c r="WG34" s="23"/>
      <c r="WH34" s="23"/>
      <c r="WI34" s="23"/>
      <c r="WJ34" s="23"/>
      <c r="WK34" s="23"/>
      <c r="WL34" s="23"/>
      <c r="WM34" s="23"/>
      <c r="WN34" s="23"/>
      <c r="WO34" s="23"/>
      <c r="WP34" s="23"/>
      <c r="WQ34" s="23"/>
      <c r="WR34" s="23"/>
      <c r="WS34" s="23"/>
      <c r="WT34" s="23"/>
      <c r="WU34" s="23"/>
      <c r="WV34" s="23"/>
      <c r="WW34" s="23"/>
      <c r="WX34" s="23"/>
      <c r="WY34" s="23"/>
      <c r="WZ34" s="23"/>
      <c r="XA34" s="23"/>
      <c r="XB34" s="23"/>
      <c r="XC34" s="23"/>
      <c r="XD34" s="23"/>
      <c r="XE34" s="23"/>
      <c r="XF34" s="23"/>
      <c r="XG34" s="23"/>
      <c r="XH34" s="23"/>
      <c r="XI34" s="23"/>
      <c r="XJ34" s="23"/>
      <c r="XK34" s="23"/>
      <c r="XL34" s="23"/>
      <c r="XM34" s="23"/>
      <c r="XN34" s="23"/>
      <c r="XO34" s="23"/>
      <c r="XP34" s="23"/>
      <c r="XQ34" s="23"/>
      <c r="XR34" s="23"/>
      <c r="XS34" s="23"/>
      <c r="XT34" s="23"/>
      <c r="XU34" s="23"/>
      <c r="XV34" s="23"/>
      <c r="XW34" s="23"/>
      <c r="XX34" s="23"/>
      <c r="XY34" s="23"/>
      <c r="XZ34" s="23"/>
      <c r="YA34" s="23"/>
      <c r="YB34" s="23"/>
      <c r="YC34" s="23"/>
      <c r="YD34" s="23"/>
      <c r="YE34" s="23"/>
      <c r="YF34" s="23"/>
      <c r="YG34" s="23"/>
      <c r="YH34" s="23"/>
      <c r="YI34" s="23"/>
      <c r="YJ34" s="23"/>
      <c r="YK34" s="23"/>
      <c r="YL34" s="23"/>
      <c r="YM34" s="23"/>
      <c r="YN34" s="23"/>
      <c r="YO34" s="23"/>
      <c r="YP34" s="23"/>
      <c r="YQ34" s="23"/>
      <c r="YR34" s="23"/>
      <c r="YS34" s="23"/>
      <c r="YT34" s="23"/>
      <c r="YU34" s="23"/>
      <c r="YV34" s="23"/>
      <c r="YW34" s="23"/>
      <c r="YX34" s="23"/>
      <c r="YY34" s="23"/>
      <c r="YZ34" s="23"/>
      <c r="ZA34" s="23"/>
      <c r="ZB34" s="23"/>
      <c r="ZC34" s="23"/>
      <c r="ZD34" s="23"/>
      <c r="ZE34" s="23"/>
      <c r="ZF34" s="23"/>
      <c r="ZG34" s="23"/>
      <c r="ZH34" s="23"/>
      <c r="ZI34" s="23"/>
      <c r="ZJ34" s="23"/>
      <c r="ZK34" s="23"/>
      <c r="ZL34" s="23"/>
      <c r="ZM34" s="23"/>
      <c r="ZN34" s="23"/>
      <c r="ZO34" s="23"/>
      <c r="ZP34" s="23"/>
      <c r="ZQ34" s="23"/>
      <c r="ZR34" s="23"/>
      <c r="ZS34" s="23"/>
      <c r="ZT34" s="23"/>
      <c r="ZU34" s="23"/>
      <c r="ZV34" s="23"/>
      <c r="ZW34" s="23"/>
      <c r="ZX34" s="23"/>
      <c r="ZY34" s="23"/>
      <c r="ZZ34" s="23"/>
      <c r="AAA34" s="23"/>
      <c r="AAB34" s="23"/>
      <c r="AAC34" s="23"/>
      <c r="AAD34" s="23"/>
      <c r="AAE34" s="23"/>
      <c r="AAF34" s="23"/>
      <c r="AAG34" s="23"/>
      <c r="AAH34" s="23"/>
      <c r="AAI34" s="23"/>
      <c r="AAJ34" s="23"/>
      <c r="AAK34" s="23"/>
      <c r="AAL34" s="23"/>
      <c r="AAM34" s="23"/>
      <c r="AAN34" s="23"/>
      <c r="AAO34" s="23"/>
      <c r="AAP34" s="23"/>
      <c r="AAQ34" s="23"/>
      <c r="AAR34" s="23"/>
      <c r="AAS34" s="23"/>
      <c r="AAT34" s="23"/>
      <c r="AAU34" s="23"/>
      <c r="AAV34" s="23"/>
      <c r="AAW34" s="23"/>
      <c r="AAX34" s="23"/>
      <c r="AAY34" s="23"/>
      <c r="AAZ34" s="23"/>
      <c r="ABA34" s="23"/>
      <c r="ABB34" s="23"/>
      <c r="ABC34" s="23"/>
      <c r="ABD34" s="23"/>
      <c r="ABE34" s="23"/>
      <c r="ABF34" s="23"/>
      <c r="ABG34" s="23"/>
      <c r="ABH34" s="23"/>
      <c r="ABI34" s="23"/>
      <c r="ABJ34" s="23"/>
      <c r="ABK34" s="23"/>
      <c r="ABL34" s="23"/>
      <c r="ABM34" s="23"/>
      <c r="ABN34" s="23"/>
      <c r="ABO34" s="23"/>
      <c r="ABP34" s="23"/>
      <c r="ABQ34" s="23"/>
      <c r="ABR34" s="23"/>
      <c r="ABS34" s="23"/>
      <c r="ABT34" s="23"/>
      <c r="ABU34" s="23"/>
      <c r="ABV34" s="23"/>
      <c r="ABW34" s="23"/>
      <c r="ABX34" s="23"/>
      <c r="ABY34" s="23"/>
      <c r="ABZ34" s="23"/>
      <c r="ACA34" s="23"/>
      <c r="ACB34" s="23"/>
      <c r="ACC34" s="23"/>
      <c r="ACD34" s="23"/>
      <c r="ACE34" s="23"/>
      <c r="ACF34" s="23"/>
      <c r="ACG34" s="23"/>
      <c r="ACH34" s="23"/>
      <c r="ACI34" s="23"/>
      <c r="ACJ34" s="23"/>
      <c r="ACK34" s="23"/>
      <c r="ACL34" s="23"/>
      <c r="ACM34" s="23"/>
      <c r="ACN34" s="23"/>
      <c r="ACO34" s="23"/>
      <c r="ACP34" s="23"/>
      <c r="ACQ34" s="23"/>
      <c r="ACR34" s="23"/>
      <c r="ACS34" s="23"/>
      <c r="ACT34" s="23"/>
      <c r="ACU34" s="23"/>
      <c r="ACV34" s="23"/>
      <c r="ACW34" s="23"/>
      <c r="ACX34" s="23"/>
      <c r="ACY34" s="23"/>
      <c r="ACZ34" s="23"/>
      <c r="ADA34" s="23"/>
      <c r="ADB34" s="23"/>
      <c r="ADC34" s="23"/>
      <c r="ADD34" s="23"/>
      <c r="ADE34" s="23"/>
      <c r="ADF34" s="23"/>
      <c r="ADG34" s="23"/>
      <c r="ADH34" s="23"/>
      <c r="ADI34" s="23"/>
      <c r="ADJ34" s="23"/>
      <c r="ADK34" s="23"/>
      <c r="ADL34" s="23"/>
      <c r="ADM34" s="23"/>
      <c r="ADN34" s="23"/>
      <c r="ADO34" s="23"/>
      <c r="ADP34" s="23"/>
      <c r="ADQ34" s="23"/>
      <c r="ADR34" s="23"/>
      <c r="ADS34" s="23"/>
      <c r="ADT34" s="23"/>
      <c r="ADU34" s="23"/>
      <c r="ADV34" s="23"/>
      <c r="ADW34" s="23"/>
      <c r="ADX34" s="23"/>
      <c r="ADY34" s="23"/>
      <c r="ADZ34" s="23"/>
      <c r="AEA34" s="23"/>
      <c r="AEB34" s="23"/>
      <c r="AEC34" s="23"/>
      <c r="AED34" s="23"/>
      <c r="AEE34" s="23"/>
      <c r="AEF34" s="23"/>
      <c r="AEG34" s="23"/>
      <c r="AEH34" s="23"/>
      <c r="AEI34" s="23"/>
      <c r="AEJ34" s="23"/>
      <c r="AEK34" s="23"/>
      <c r="AEL34" s="23"/>
      <c r="AEM34" s="23"/>
      <c r="AEN34" s="23"/>
      <c r="AEO34" s="23"/>
      <c r="AEP34" s="23"/>
      <c r="AEQ34" s="23"/>
      <c r="AER34" s="23"/>
      <c r="AES34" s="23"/>
      <c r="AET34" s="23"/>
      <c r="AEU34" s="23"/>
      <c r="AEV34" s="23"/>
      <c r="AEW34" s="23"/>
      <c r="AEX34" s="23"/>
      <c r="AEY34" s="23"/>
      <c r="AEZ34" s="23"/>
      <c r="AFA34" s="23"/>
      <c r="AFB34" s="23"/>
      <c r="AFC34" s="23"/>
      <c r="AFD34" s="23"/>
      <c r="AFE34" s="23"/>
      <c r="AFF34" s="23"/>
      <c r="AFG34" s="23"/>
      <c r="AFH34" s="23"/>
      <c r="AFI34" s="23"/>
      <c r="AFJ34" s="23"/>
      <c r="AFK34" s="23"/>
      <c r="AFL34" s="23"/>
      <c r="AFM34" s="23"/>
      <c r="AFN34" s="23"/>
      <c r="AFO34" s="23"/>
      <c r="AFP34" s="23"/>
      <c r="AFQ34" s="23"/>
      <c r="AFR34" s="23"/>
      <c r="AFS34" s="23"/>
      <c r="AFT34" s="23"/>
      <c r="AFU34" s="23"/>
      <c r="AFV34" s="23"/>
      <c r="AFW34" s="23"/>
      <c r="AFX34" s="23"/>
      <c r="AFY34" s="23"/>
      <c r="AFZ34" s="23"/>
      <c r="AGA34" s="23"/>
      <c r="AGB34" s="23"/>
      <c r="AGC34" s="23"/>
      <c r="AGD34" s="23"/>
      <c r="AGE34" s="23"/>
      <c r="AGF34" s="23"/>
      <c r="AGG34" s="23"/>
      <c r="AGH34" s="23"/>
      <c r="AGI34" s="23"/>
      <c r="AGJ34" s="23"/>
      <c r="AGK34" s="23"/>
      <c r="AGL34" s="23"/>
      <c r="AGM34" s="23"/>
      <c r="AGN34" s="23"/>
      <c r="AGO34" s="23"/>
      <c r="AGP34" s="23"/>
      <c r="AGQ34" s="23"/>
      <c r="AGR34" s="23"/>
      <c r="AGS34" s="23"/>
      <c r="AGT34" s="23"/>
      <c r="AGU34" s="23"/>
      <c r="AGV34" s="23"/>
      <c r="AGW34" s="23"/>
      <c r="AGX34" s="23"/>
      <c r="AGY34" s="23"/>
      <c r="AGZ34" s="23"/>
      <c r="AHA34" s="23"/>
      <c r="AHB34" s="23"/>
      <c r="AHC34" s="23"/>
      <c r="AHD34" s="23"/>
      <c r="AHE34" s="23"/>
      <c r="AHF34" s="23"/>
      <c r="AHG34" s="23"/>
      <c r="AHH34" s="23"/>
      <c r="AHI34" s="23"/>
      <c r="AHJ34" s="23"/>
      <c r="AHK34" s="23"/>
      <c r="AHL34" s="23"/>
      <c r="AHM34" s="23"/>
      <c r="AHN34" s="23"/>
      <c r="AHO34" s="23"/>
      <c r="AHP34" s="23"/>
      <c r="AHQ34" s="23"/>
      <c r="AHR34" s="23"/>
      <c r="AHS34" s="23"/>
      <c r="AHT34" s="23"/>
      <c r="AHU34" s="23"/>
      <c r="AHV34" s="23"/>
      <c r="AHW34" s="23"/>
      <c r="AHX34" s="23"/>
      <c r="AHY34" s="23"/>
      <c r="AHZ34" s="23"/>
      <c r="AIA34" s="23"/>
      <c r="AIB34" s="23"/>
      <c r="AIC34" s="23"/>
      <c r="AID34" s="23"/>
      <c r="AIE34" s="23"/>
      <c r="AIF34" s="23"/>
      <c r="AIG34" s="23"/>
      <c r="AIH34" s="23"/>
      <c r="AII34" s="23"/>
      <c r="AIJ34" s="23"/>
      <c r="AIK34" s="23"/>
      <c r="AIL34" s="23"/>
      <c r="AIM34" s="23"/>
      <c r="AIN34" s="23"/>
      <c r="AIO34" s="23"/>
      <c r="AIP34" s="23"/>
      <c r="AIQ34" s="23"/>
      <c r="AIR34" s="23"/>
      <c r="AIS34" s="23"/>
      <c r="AIT34" s="23"/>
      <c r="AIU34" s="23"/>
      <c r="AIV34" s="23"/>
      <c r="AIW34" s="23"/>
      <c r="AIX34" s="23"/>
      <c r="AIY34" s="23"/>
      <c r="AIZ34" s="23"/>
      <c r="AJA34" s="23"/>
      <c r="AJB34" s="23"/>
      <c r="AJC34" s="23"/>
      <c r="AJD34" s="23"/>
      <c r="AJE34" s="23"/>
      <c r="AJF34" s="23"/>
      <c r="AJG34" s="23"/>
      <c r="AJH34" s="23"/>
      <c r="AJI34" s="23"/>
      <c r="AJJ34" s="23"/>
      <c r="AJK34" s="23"/>
      <c r="AJL34" s="23"/>
      <c r="AJM34" s="23"/>
      <c r="AJN34" s="23"/>
      <c r="AJO34" s="23"/>
      <c r="AJP34" s="23"/>
      <c r="AJQ34" s="23"/>
      <c r="AJR34" s="23"/>
      <c r="AJS34" s="23"/>
      <c r="AJT34" s="23"/>
      <c r="AJU34" s="23"/>
      <c r="AJV34" s="23"/>
      <c r="AJW34" s="23"/>
      <c r="AJX34" s="23"/>
      <c r="AJY34" s="23"/>
      <c r="AJZ34" s="23"/>
      <c r="AKA34" s="23"/>
      <c r="AKB34" s="23"/>
      <c r="AKC34" s="23"/>
      <c r="AKD34" s="23"/>
      <c r="AKE34" s="23"/>
      <c r="AKF34" s="23"/>
      <c r="AKG34" s="23"/>
      <c r="AKH34" s="23"/>
      <c r="AKI34" s="23"/>
      <c r="AKJ34" s="23"/>
      <c r="AKK34" s="23"/>
      <c r="AKL34" s="23"/>
      <c r="AKM34" s="23"/>
      <c r="AKN34" s="23"/>
      <c r="AKO34" s="23"/>
      <c r="AKP34" s="23"/>
      <c r="AKQ34" s="23"/>
      <c r="AKR34" s="23"/>
      <c r="AKS34" s="23"/>
      <c r="AKT34" s="23"/>
      <c r="AKU34" s="23"/>
      <c r="AKV34" s="23"/>
      <c r="AKW34" s="23"/>
      <c r="AKX34" s="23"/>
      <c r="AKY34" s="23"/>
      <c r="AKZ34" s="23"/>
      <c r="ALA34" s="23"/>
      <c r="ALB34" s="23"/>
      <c r="ALC34" s="23"/>
      <c r="ALD34" s="23"/>
      <c r="ALE34" s="23"/>
      <c r="ALF34" s="23"/>
      <c r="ALG34" s="23"/>
      <c r="ALH34" s="23"/>
      <c r="ALI34" s="23"/>
      <c r="ALJ34" s="23"/>
      <c r="ALK34" s="23"/>
      <c r="ALL34" s="23"/>
      <c r="ALM34" s="23"/>
      <c r="ALN34" s="23"/>
      <c r="ALO34" s="23"/>
      <c r="ALP34" s="23"/>
      <c r="ALQ34" s="23"/>
      <c r="ALR34" s="23"/>
      <c r="ALS34" s="23"/>
      <c r="ALT34" s="23"/>
      <c r="ALU34" s="23"/>
      <c r="ALV34" s="23"/>
      <c r="ALW34" s="23"/>
      <c r="ALX34" s="23"/>
      <c r="ALY34" s="23"/>
      <c r="ALZ34" s="23"/>
      <c r="AMA34" s="23"/>
      <c r="AMB34" s="23"/>
      <c r="AMC34" s="23"/>
      <c r="AMD34" s="23"/>
      <c r="AME34" s="23"/>
      <c r="AMF34" s="23"/>
      <c r="AMG34" s="23"/>
      <c r="AMH34" s="23"/>
      <c r="AMI34" s="23"/>
    </row>
    <row r="35" spans="1:1023" customFormat="1" x14ac:dyDescent="0.25">
      <c r="A35" s="16">
        <v>20</v>
      </c>
      <c r="B35" s="16" t="s">
        <v>19</v>
      </c>
      <c r="C35" s="16" t="s">
        <v>20</v>
      </c>
      <c r="D35" s="16">
        <v>102234</v>
      </c>
      <c r="E35" s="35" t="s">
        <v>68</v>
      </c>
      <c r="F35" s="16" t="s">
        <v>22</v>
      </c>
      <c r="G35" s="33">
        <v>2010</v>
      </c>
      <c r="H35" s="18">
        <v>26.43</v>
      </c>
      <c r="I35" s="18">
        <f t="shared" si="2"/>
        <v>32.738841000000001</v>
      </c>
      <c r="J35" s="18">
        <f t="shared" si="3"/>
        <v>53124.3</v>
      </c>
      <c r="K35" s="34">
        <f t="shared" si="4"/>
        <v>65805.07041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3"/>
      <c r="NC35" s="23"/>
      <c r="ND35" s="23"/>
      <c r="NE35" s="23"/>
      <c r="NF35" s="23"/>
      <c r="NG35" s="23"/>
      <c r="NH35" s="23"/>
      <c r="NI35" s="23"/>
      <c r="NJ35" s="23"/>
      <c r="NK35" s="23"/>
      <c r="NL35" s="23"/>
      <c r="NM35" s="23"/>
      <c r="NN35" s="23"/>
      <c r="NO35" s="23"/>
      <c r="NP35" s="23"/>
      <c r="NQ35" s="23"/>
      <c r="NR35" s="23"/>
      <c r="NS35" s="23"/>
      <c r="NT35" s="23"/>
      <c r="NU35" s="23"/>
      <c r="NV35" s="23"/>
      <c r="NW35" s="23"/>
      <c r="NX35" s="23"/>
      <c r="NY35" s="23"/>
      <c r="NZ35" s="23"/>
      <c r="OA35" s="23"/>
      <c r="OB35" s="23"/>
      <c r="OC35" s="23"/>
      <c r="OD35" s="23"/>
      <c r="OE35" s="23"/>
      <c r="OF35" s="23"/>
      <c r="OG35" s="23"/>
      <c r="OH35" s="23"/>
      <c r="OI35" s="23"/>
      <c r="OJ35" s="23"/>
      <c r="OK35" s="23"/>
      <c r="OL35" s="23"/>
      <c r="OM35" s="23"/>
      <c r="ON35" s="23"/>
      <c r="OO35" s="23"/>
      <c r="OP35" s="23"/>
      <c r="OQ35" s="23"/>
      <c r="OR35" s="23"/>
      <c r="OS35" s="23"/>
      <c r="OT35" s="23"/>
      <c r="OU35" s="23"/>
      <c r="OV35" s="23"/>
      <c r="OW35" s="23"/>
      <c r="OX35" s="23"/>
      <c r="OY35" s="23"/>
      <c r="OZ35" s="23"/>
      <c r="PA35" s="23"/>
      <c r="PB35" s="23"/>
      <c r="PC35" s="23"/>
      <c r="PD35" s="23"/>
      <c r="PE35" s="23"/>
      <c r="PF35" s="23"/>
      <c r="PG35" s="23"/>
      <c r="PH35" s="23"/>
      <c r="PI35" s="23"/>
      <c r="PJ35" s="23"/>
      <c r="PK35" s="23"/>
      <c r="PL35" s="23"/>
      <c r="PM35" s="23"/>
      <c r="PN35" s="23"/>
      <c r="PO35" s="23"/>
      <c r="PP35" s="23"/>
      <c r="PQ35" s="23"/>
      <c r="PR35" s="23"/>
      <c r="PS35" s="23"/>
      <c r="PT35" s="23"/>
      <c r="PU35" s="23"/>
      <c r="PV35" s="23"/>
      <c r="PW35" s="23"/>
      <c r="PX35" s="23"/>
      <c r="PY35" s="23"/>
      <c r="PZ35" s="23"/>
      <c r="QA35" s="23"/>
      <c r="QB35" s="23"/>
      <c r="QC35" s="23"/>
      <c r="QD35" s="23"/>
      <c r="QE35" s="23"/>
      <c r="QF35" s="23"/>
      <c r="QG35" s="23"/>
      <c r="QH35" s="23"/>
      <c r="QI35" s="23"/>
      <c r="QJ35" s="23"/>
      <c r="QK35" s="23"/>
      <c r="QL35" s="23"/>
      <c r="QM35" s="23"/>
      <c r="QN35" s="23"/>
      <c r="QO35" s="23"/>
      <c r="QP35" s="23"/>
      <c r="QQ35" s="23"/>
      <c r="QR35" s="23"/>
      <c r="QS35" s="23"/>
      <c r="QT35" s="23"/>
      <c r="QU35" s="23"/>
      <c r="QV35" s="23"/>
      <c r="QW35" s="23"/>
      <c r="QX35" s="23"/>
      <c r="QY35" s="23"/>
      <c r="QZ35" s="23"/>
      <c r="RA35" s="23"/>
      <c r="RB35" s="23"/>
      <c r="RC35" s="23"/>
      <c r="RD35" s="23"/>
      <c r="RE35" s="23"/>
      <c r="RF35" s="23"/>
      <c r="RG35" s="23"/>
      <c r="RH35" s="23"/>
      <c r="RI35" s="23"/>
      <c r="RJ35" s="23"/>
      <c r="RK35" s="23"/>
      <c r="RL35" s="23"/>
      <c r="RM35" s="23"/>
      <c r="RN35" s="23"/>
      <c r="RO35" s="23"/>
      <c r="RP35" s="23"/>
      <c r="RQ35" s="23"/>
      <c r="RR35" s="23"/>
      <c r="RS35" s="23"/>
      <c r="RT35" s="23"/>
      <c r="RU35" s="23"/>
      <c r="RV35" s="23"/>
      <c r="RW35" s="23"/>
      <c r="RX35" s="23"/>
      <c r="RY35" s="23"/>
      <c r="RZ35" s="23"/>
      <c r="SA35" s="23"/>
      <c r="SB35" s="23"/>
      <c r="SC35" s="23"/>
      <c r="SD35" s="23"/>
      <c r="SE35" s="23"/>
      <c r="SF35" s="23"/>
      <c r="SG35" s="23"/>
      <c r="SH35" s="23"/>
      <c r="SI35" s="23"/>
      <c r="SJ35" s="23"/>
      <c r="SK35" s="23"/>
      <c r="SL35" s="23"/>
      <c r="SM35" s="23"/>
      <c r="SN35" s="23"/>
      <c r="SO35" s="23"/>
      <c r="SP35" s="23"/>
      <c r="SQ35" s="23"/>
      <c r="SR35" s="23"/>
      <c r="SS35" s="23"/>
      <c r="ST35" s="23"/>
      <c r="SU35" s="23"/>
      <c r="SV35" s="23"/>
      <c r="SW35" s="23"/>
      <c r="SX35" s="23"/>
      <c r="SY35" s="23"/>
      <c r="SZ35" s="23"/>
      <c r="TA35" s="23"/>
      <c r="TB35" s="23"/>
      <c r="TC35" s="23"/>
      <c r="TD35" s="23"/>
      <c r="TE35" s="23"/>
      <c r="TF35" s="23"/>
      <c r="TG35" s="23"/>
      <c r="TH35" s="23"/>
      <c r="TI35" s="23"/>
      <c r="TJ35" s="23"/>
      <c r="TK35" s="23"/>
      <c r="TL35" s="23"/>
      <c r="TM35" s="23"/>
      <c r="TN35" s="23"/>
      <c r="TO35" s="23"/>
      <c r="TP35" s="23"/>
      <c r="TQ35" s="23"/>
      <c r="TR35" s="23"/>
      <c r="TS35" s="23"/>
      <c r="TT35" s="23"/>
      <c r="TU35" s="23"/>
      <c r="TV35" s="23"/>
      <c r="TW35" s="23"/>
      <c r="TX35" s="23"/>
      <c r="TY35" s="23"/>
      <c r="TZ35" s="23"/>
      <c r="UA35" s="23"/>
      <c r="UB35" s="23"/>
      <c r="UC35" s="23"/>
      <c r="UD35" s="23"/>
      <c r="UE35" s="23"/>
      <c r="UF35" s="23"/>
      <c r="UG35" s="23"/>
      <c r="UH35" s="23"/>
      <c r="UI35" s="23"/>
      <c r="UJ35" s="23"/>
      <c r="UK35" s="23"/>
      <c r="UL35" s="23"/>
      <c r="UM35" s="23"/>
      <c r="UN35" s="23"/>
      <c r="UO35" s="23"/>
      <c r="UP35" s="23"/>
      <c r="UQ35" s="23"/>
      <c r="UR35" s="23"/>
      <c r="US35" s="23"/>
      <c r="UT35" s="23"/>
      <c r="UU35" s="23"/>
      <c r="UV35" s="23"/>
      <c r="UW35" s="23"/>
      <c r="UX35" s="23"/>
      <c r="UY35" s="23"/>
      <c r="UZ35" s="23"/>
      <c r="VA35" s="23"/>
      <c r="VB35" s="23"/>
      <c r="VC35" s="23"/>
      <c r="VD35" s="23"/>
      <c r="VE35" s="23"/>
      <c r="VF35" s="23"/>
      <c r="VG35" s="23"/>
      <c r="VH35" s="23"/>
      <c r="VI35" s="23"/>
      <c r="VJ35" s="23"/>
      <c r="VK35" s="23"/>
      <c r="VL35" s="23"/>
      <c r="VM35" s="23"/>
      <c r="VN35" s="23"/>
      <c r="VO35" s="23"/>
      <c r="VP35" s="23"/>
      <c r="VQ35" s="23"/>
      <c r="VR35" s="23"/>
      <c r="VS35" s="23"/>
      <c r="VT35" s="23"/>
      <c r="VU35" s="23"/>
      <c r="VV35" s="23"/>
      <c r="VW35" s="23"/>
      <c r="VX35" s="23"/>
      <c r="VY35" s="23"/>
      <c r="VZ35" s="23"/>
      <c r="WA35" s="23"/>
      <c r="WB35" s="23"/>
      <c r="WC35" s="23"/>
      <c r="WD35" s="23"/>
      <c r="WE35" s="23"/>
      <c r="WF35" s="23"/>
      <c r="WG35" s="23"/>
      <c r="WH35" s="23"/>
      <c r="WI35" s="23"/>
      <c r="WJ35" s="23"/>
      <c r="WK35" s="23"/>
      <c r="WL35" s="23"/>
      <c r="WM35" s="23"/>
      <c r="WN35" s="23"/>
      <c r="WO35" s="23"/>
      <c r="WP35" s="23"/>
      <c r="WQ35" s="23"/>
      <c r="WR35" s="23"/>
      <c r="WS35" s="23"/>
      <c r="WT35" s="23"/>
      <c r="WU35" s="23"/>
      <c r="WV35" s="23"/>
      <c r="WW35" s="23"/>
      <c r="WX35" s="23"/>
      <c r="WY35" s="23"/>
      <c r="WZ35" s="23"/>
      <c r="XA35" s="23"/>
      <c r="XB35" s="23"/>
      <c r="XC35" s="23"/>
      <c r="XD35" s="23"/>
      <c r="XE35" s="23"/>
      <c r="XF35" s="23"/>
      <c r="XG35" s="23"/>
      <c r="XH35" s="23"/>
      <c r="XI35" s="23"/>
      <c r="XJ35" s="23"/>
      <c r="XK35" s="23"/>
      <c r="XL35" s="23"/>
      <c r="XM35" s="23"/>
      <c r="XN35" s="23"/>
      <c r="XO35" s="23"/>
      <c r="XP35" s="23"/>
      <c r="XQ35" s="23"/>
      <c r="XR35" s="23"/>
      <c r="XS35" s="23"/>
      <c r="XT35" s="23"/>
      <c r="XU35" s="23"/>
      <c r="XV35" s="23"/>
      <c r="XW35" s="23"/>
      <c r="XX35" s="23"/>
      <c r="XY35" s="23"/>
      <c r="XZ35" s="23"/>
      <c r="YA35" s="23"/>
      <c r="YB35" s="23"/>
      <c r="YC35" s="23"/>
      <c r="YD35" s="23"/>
      <c r="YE35" s="23"/>
      <c r="YF35" s="23"/>
      <c r="YG35" s="23"/>
      <c r="YH35" s="23"/>
      <c r="YI35" s="23"/>
      <c r="YJ35" s="23"/>
      <c r="YK35" s="23"/>
      <c r="YL35" s="23"/>
      <c r="YM35" s="23"/>
      <c r="YN35" s="23"/>
      <c r="YO35" s="23"/>
      <c r="YP35" s="23"/>
      <c r="YQ35" s="23"/>
      <c r="YR35" s="23"/>
      <c r="YS35" s="23"/>
      <c r="YT35" s="23"/>
      <c r="YU35" s="23"/>
      <c r="YV35" s="23"/>
      <c r="YW35" s="23"/>
      <c r="YX35" s="23"/>
      <c r="YY35" s="23"/>
      <c r="YZ35" s="23"/>
      <c r="ZA35" s="23"/>
      <c r="ZB35" s="23"/>
      <c r="ZC35" s="23"/>
      <c r="ZD35" s="23"/>
      <c r="ZE35" s="23"/>
      <c r="ZF35" s="23"/>
      <c r="ZG35" s="23"/>
      <c r="ZH35" s="23"/>
      <c r="ZI35" s="23"/>
      <c r="ZJ35" s="23"/>
      <c r="ZK35" s="23"/>
      <c r="ZL35" s="23"/>
      <c r="ZM35" s="23"/>
      <c r="ZN35" s="23"/>
      <c r="ZO35" s="23"/>
      <c r="ZP35" s="23"/>
      <c r="ZQ35" s="23"/>
      <c r="ZR35" s="23"/>
      <c r="ZS35" s="23"/>
      <c r="ZT35" s="23"/>
      <c r="ZU35" s="23"/>
      <c r="ZV35" s="23"/>
      <c r="ZW35" s="23"/>
      <c r="ZX35" s="23"/>
      <c r="ZY35" s="23"/>
      <c r="ZZ35" s="23"/>
      <c r="AAA35" s="23"/>
      <c r="AAB35" s="23"/>
      <c r="AAC35" s="23"/>
      <c r="AAD35" s="23"/>
      <c r="AAE35" s="23"/>
      <c r="AAF35" s="23"/>
      <c r="AAG35" s="23"/>
      <c r="AAH35" s="23"/>
      <c r="AAI35" s="23"/>
      <c r="AAJ35" s="23"/>
      <c r="AAK35" s="23"/>
      <c r="AAL35" s="23"/>
      <c r="AAM35" s="23"/>
      <c r="AAN35" s="23"/>
      <c r="AAO35" s="23"/>
      <c r="AAP35" s="23"/>
      <c r="AAQ35" s="23"/>
      <c r="AAR35" s="23"/>
      <c r="AAS35" s="23"/>
      <c r="AAT35" s="23"/>
      <c r="AAU35" s="23"/>
      <c r="AAV35" s="23"/>
      <c r="AAW35" s="23"/>
      <c r="AAX35" s="23"/>
      <c r="AAY35" s="23"/>
      <c r="AAZ35" s="23"/>
      <c r="ABA35" s="23"/>
      <c r="ABB35" s="23"/>
      <c r="ABC35" s="23"/>
      <c r="ABD35" s="23"/>
      <c r="ABE35" s="23"/>
      <c r="ABF35" s="23"/>
      <c r="ABG35" s="23"/>
      <c r="ABH35" s="23"/>
      <c r="ABI35" s="23"/>
      <c r="ABJ35" s="23"/>
      <c r="ABK35" s="23"/>
      <c r="ABL35" s="23"/>
      <c r="ABM35" s="23"/>
      <c r="ABN35" s="23"/>
      <c r="ABO35" s="23"/>
      <c r="ABP35" s="23"/>
      <c r="ABQ35" s="23"/>
      <c r="ABR35" s="23"/>
      <c r="ABS35" s="23"/>
      <c r="ABT35" s="23"/>
      <c r="ABU35" s="23"/>
      <c r="ABV35" s="23"/>
      <c r="ABW35" s="23"/>
      <c r="ABX35" s="23"/>
      <c r="ABY35" s="23"/>
      <c r="ABZ35" s="23"/>
      <c r="ACA35" s="23"/>
      <c r="ACB35" s="23"/>
      <c r="ACC35" s="23"/>
      <c r="ACD35" s="23"/>
      <c r="ACE35" s="23"/>
      <c r="ACF35" s="23"/>
      <c r="ACG35" s="23"/>
      <c r="ACH35" s="23"/>
      <c r="ACI35" s="23"/>
      <c r="ACJ35" s="23"/>
      <c r="ACK35" s="23"/>
      <c r="ACL35" s="23"/>
      <c r="ACM35" s="23"/>
      <c r="ACN35" s="23"/>
      <c r="ACO35" s="23"/>
      <c r="ACP35" s="23"/>
      <c r="ACQ35" s="23"/>
      <c r="ACR35" s="23"/>
      <c r="ACS35" s="23"/>
      <c r="ACT35" s="23"/>
      <c r="ACU35" s="23"/>
      <c r="ACV35" s="23"/>
      <c r="ACW35" s="23"/>
      <c r="ACX35" s="23"/>
      <c r="ACY35" s="23"/>
      <c r="ACZ35" s="23"/>
      <c r="ADA35" s="23"/>
      <c r="ADB35" s="23"/>
      <c r="ADC35" s="23"/>
      <c r="ADD35" s="23"/>
      <c r="ADE35" s="23"/>
      <c r="ADF35" s="23"/>
      <c r="ADG35" s="23"/>
      <c r="ADH35" s="23"/>
      <c r="ADI35" s="23"/>
      <c r="ADJ35" s="23"/>
      <c r="ADK35" s="23"/>
      <c r="ADL35" s="23"/>
      <c r="ADM35" s="23"/>
      <c r="ADN35" s="23"/>
      <c r="ADO35" s="23"/>
      <c r="ADP35" s="23"/>
      <c r="ADQ35" s="23"/>
      <c r="ADR35" s="23"/>
      <c r="ADS35" s="23"/>
      <c r="ADT35" s="23"/>
      <c r="ADU35" s="23"/>
      <c r="ADV35" s="23"/>
      <c r="ADW35" s="23"/>
      <c r="ADX35" s="23"/>
      <c r="ADY35" s="23"/>
      <c r="ADZ35" s="23"/>
      <c r="AEA35" s="23"/>
      <c r="AEB35" s="23"/>
      <c r="AEC35" s="23"/>
      <c r="AED35" s="23"/>
      <c r="AEE35" s="23"/>
      <c r="AEF35" s="23"/>
      <c r="AEG35" s="23"/>
      <c r="AEH35" s="23"/>
      <c r="AEI35" s="23"/>
      <c r="AEJ35" s="23"/>
      <c r="AEK35" s="23"/>
      <c r="AEL35" s="23"/>
      <c r="AEM35" s="23"/>
      <c r="AEN35" s="23"/>
      <c r="AEO35" s="23"/>
      <c r="AEP35" s="23"/>
      <c r="AEQ35" s="23"/>
      <c r="AER35" s="23"/>
      <c r="AES35" s="23"/>
      <c r="AET35" s="23"/>
      <c r="AEU35" s="23"/>
      <c r="AEV35" s="23"/>
      <c r="AEW35" s="23"/>
      <c r="AEX35" s="23"/>
      <c r="AEY35" s="23"/>
      <c r="AEZ35" s="23"/>
      <c r="AFA35" s="23"/>
      <c r="AFB35" s="23"/>
      <c r="AFC35" s="23"/>
      <c r="AFD35" s="23"/>
      <c r="AFE35" s="23"/>
      <c r="AFF35" s="23"/>
      <c r="AFG35" s="23"/>
      <c r="AFH35" s="23"/>
      <c r="AFI35" s="23"/>
      <c r="AFJ35" s="23"/>
      <c r="AFK35" s="23"/>
      <c r="AFL35" s="23"/>
      <c r="AFM35" s="23"/>
      <c r="AFN35" s="23"/>
      <c r="AFO35" s="23"/>
      <c r="AFP35" s="23"/>
      <c r="AFQ35" s="23"/>
      <c r="AFR35" s="23"/>
      <c r="AFS35" s="23"/>
      <c r="AFT35" s="23"/>
      <c r="AFU35" s="23"/>
      <c r="AFV35" s="23"/>
      <c r="AFW35" s="23"/>
      <c r="AFX35" s="23"/>
      <c r="AFY35" s="23"/>
      <c r="AFZ35" s="23"/>
      <c r="AGA35" s="23"/>
      <c r="AGB35" s="23"/>
      <c r="AGC35" s="23"/>
      <c r="AGD35" s="23"/>
      <c r="AGE35" s="23"/>
      <c r="AGF35" s="23"/>
      <c r="AGG35" s="23"/>
      <c r="AGH35" s="23"/>
      <c r="AGI35" s="23"/>
      <c r="AGJ35" s="23"/>
      <c r="AGK35" s="23"/>
      <c r="AGL35" s="23"/>
      <c r="AGM35" s="23"/>
      <c r="AGN35" s="23"/>
      <c r="AGO35" s="23"/>
      <c r="AGP35" s="23"/>
      <c r="AGQ35" s="23"/>
      <c r="AGR35" s="23"/>
      <c r="AGS35" s="23"/>
      <c r="AGT35" s="23"/>
      <c r="AGU35" s="23"/>
      <c r="AGV35" s="23"/>
      <c r="AGW35" s="23"/>
      <c r="AGX35" s="23"/>
      <c r="AGY35" s="23"/>
      <c r="AGZ35" s="23"/>
      <c r="AHA35" s="23"/>
      <c r="AHB35" s="23"/>
      <c r="AHC35" s="23"/>
      <c r="AHD35" s="23"/>
      <c r="AHE35" s="23"/>
      <c r="AHF35" s="23"/>
      <c r="AHG35" s="23"/>
      <c r="AHH35" s="23"/>
      <c r="AHI35" s="23"/>
      <c r="AHJ35" s="23"/>
      <c r="AHK35" s="23"/>
      <c r="AHL35" s="23"/>
      <c r="AHM35" s="23"/>
      <c r="AHN35" s="23"/>
      <c r="AHO35" s="23"/>
      <c r="AHP35" s="23"/>
      <c r="AHQ35" s="23"/>
      <c r="AHR35" s="23"/>
      <c r="AHS35" s="23"/>
      <c r="AHT35" s="23"/>
      <c r="AHU35" s="23"/>
      <c r="AHV35" s="23"/>
      <c r="AHW35" s="23"/>
      <c r="AHX35" s="23"/>
      <c r="AHY35" s="23"/>
      <c r="AHZ35" s="23"/>
      <c r="AIA35" s="23"/>
      <c r="AIB35" s="23"/>
      <c r="AIC35" s="23"/>
      <c r="AID35" s="23"/>
      <c r="AIE35" s="23"/>
      <c r="AIF35" s="23"/>
      <c r="AIG35" s="23"/>
      <c r="AIH35" s="23"/>
      <c r="AII35" s="23"/>
      <c r="AIJ35" s="23"/>
      <c r="AIK35" s="23"/>
      <c r="AIL35" s="23"/>
      <c r="AIM35" s="23"/>
      <c r="AIN35" s="23"/>
      <c r="AIO35" s="23"/>
      <c r="AIP35" s="23"/>
      <c r="AIQ35" s="23"/>
      <c r="AIR35" s="23"/>
      <c r="AIS35" s="23"/>
      <c r="AIT35" s="23"/>
      <c r="AIU35" s="23"/>
      <c r="AIV35" s="23"/>
      <c r="AIW35" s="23"/>
      <c r="AIX35" s="23"/>
      <c r="AIY35" s="23"/>
      <c r="AIZ35" s="23"/>
      <c r="AJA35" s="23"/>
      <c r="AJB35" s="23"/>
      <c r="AJC35" s="23"/>
      <c r="AJD35" s="23"/>
      <c r="AJE35" s="23"/>
      <c r="AJF35" s="23"/>
      <c r="AJG35" s="23"/>
      <c r="AJH35" s="23"/>
      <c r="AJI35" s="23"/>
      <c r="AJJ35" s="23"/>
      <c r="AJK35" s="23"/>
      <c r="AJL35" s="23"/>
      <c r="AJM35" s="23"/>
      <c r="AJN35" s="23"/>
      <c r="AJO35" s="23"/>
      <c r="AJP35" s="23"/>
      <c r="AJQ35" s="23"/>
      <c r="AJR35" s="23"/>
      <c r="AJS35" s="23"/>
      <c r="AJT35" s="23"/>
      <c r="AJU35" s="23"/>
      <c r="AJV35" s="23"/>
      <c r="AJW35" s="23"/>
      <c r="AJX35" s="23"/>
      <c r="AJY35" s="23"/>
      <c r="AJZ35" s="23"/>
      <c r="AKA35" s="23"/>
      <c r="AKB35" s="23"/>
      <c r="AKC35" s="23"/>
      <c r="AKD35" s="23"/>
      <c r="AKE35" s="23"/>
      <c r="AKF35" s="23"/>
      <c r="AKG35" s="23"/>
      <c r="AKH35" s="23"/>
      <c r="AKI35" s="23"/>
      <c r="AKJ35" s="23"/>
      <c r="AKK35" s="23"/>
      <c r="AKL35" s="23"/>
      <c r="AKM35" s="23"/>
      <c r="AKN35" s="23"/>
      <c r="AKO35" s="23"/>
      <c r="AKP35" s="23"/>
      <c r="AKQ35" s="23"/>
      <c r="AKR35" s="23"/>
      <c r="AKS35" s="23"/>
      <c r="AKT35" s="23"/>
      <c r="AKU35" s="23"/>
      <c r="AKV35" s="23"/>
      <c r="AKW35" s="23"/>
      <c r="AKX35" s="23"/>
      <c r="AKY35" s="23"/>
      <c r="AKZ35" s="23"/>
      <c r="ALA35" s="23"/>
      <c r="ALB35" s="23"/>
      <c r="ALC35" s="23"/>
      <c r="ALD35" s="23"/>
      <c r="ALE35" s="23"/>
      <c r="ALF35" s="23"/>
      <c r="ALG35" s="23"/>
      <c r="ALH35" s="23"/>
      <c r="ALI35" s="23"/>
      <c r="ALJ35" s="23"/>
      <c r="ALK35" s="23"/>
      <c r="ALL35" s="23"/>
      <c r="ALM35" s="23"/>
      <c r="ALN35" s="23"/>
      <c r="ALO35" s="23"/>
      <c r="ALP35" s="23"/>
      <c r="ALQ35" s="23"/>
      <c r="ALR35" s="23"/>
      <c r="ALS35" s="23"/>
      <c r="ALT35" s="23"/>
      <c r="ALU35" s="23"/>
      <c r="ALV35" s="23"/>
      <c r="ALW35" s="23"/>
      <c r="ALX35" s="23"/>
      <c r="ALY35" s="23"/>
      <c r="ALZ35" s="23"/>
      <c r="AMA35" s="23"/>
      <c r="AMB35" s="23"/>
      <c r="AMC35" s="23"/>
      <c r="AMD35" s="23"/>
      <c r="AME35" s="23"/>
      <c r="AMF35" s="23"/>
      <c r="AMG35" s="23"/>
      <c r="AMH35" s="23"/>
      <c r="AMI35" s="23"/>
    </row>
    <row r="36" spans="1:1023" customFormat="1" x14ac:dyDescent="0.25">
      <c r="A36" s="14" t="s">
        <v>46</v>
      </c>
      <c r="B36" s="14"/>
      <c r="C36" s="14"/>
      <c r="D36" s="14"/>
      <c r="E36" s="14"/>
      <c r="F36" s="14"/>
      <c r="G36" s="14"/>
      <c r="H36" s="14"/>
      <c r="I36" s="14"/>
      <c r="J36" s="14"/>
      <c r="K36" s="18">
        <f>SUM(K28:K35)</f>
        <v>338658.30079199991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</row>
    <row r="37" spans="1:1023" customForma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</row>
    <row r="38" spans="1:1023" customFormat="1" x14ac:dyDescent="0.25">
      <c r="A38" s="14" t="s">
        <v>69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2"/>
    </row>
    <row r="39" spans="1:1023" customFormat="1" x14ac:dyDescent="0.25">
      <c r="A39" s="16">
        <v>20</v>
      </c>
      <c r="B39" s="16" t="s">
        <v>19</v>
      </c>
      <c r="C39" s="16" t="s">
        <v>20</v>
      </c>
      <c r="D39" s="16">
        <v>72241</v>
      </c>
      <c r="E39" s="32" t="s">
        <v>60</v>
      </c>
      <c r="F39" s="16" t="s">
        <v>22</v>
      </c>
      <c r="G39" s="33">
        <v>727</v>
      </c>
      <c r="H39" s="18">
        <v>26.37</v>
      </c>
      <c r="I39" s="18">
        <f t="shared" ref="I39:I47" si="5">H39*1.2387</f>
        <v>32.664518999999999</v>
      </c>
      <c r="J39" s="18">
        <f t="shared" ref="J39:J47" si="6">H39*G39</f>
        <v>19170.990000000002</v>
      </c>
      <c r="K39" s="34">
        <f t="shared" ref="K39:K47" si="7">I39*G39</f>
        <v>23747.105313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23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3"/>
      <c r="NI39" s="23"/>
      <c r="NJ39" s="23"/>
      <c r="NK39" s="23"/>
      <c r="NL39" s="23"/>
      <c r="NM39" s="23"/>
      <c r="NN39" s="23"/>
      <c r="NO39" s="23"/>
      <c r="NP39" s="23"/>
      <c r="NQ39" s="23"/>
      <c r="NR39" s="23"/>
      <c r="NS39" s="23"/>
      <c r="NT39" s="23"/>
      <c r="NU39" s="23"/>
      <c r="NV39" s="23"/>
      <c r="NW39" s="23"/>
      <c r="NX39" s="23"/>
      <c r="NY39" s="23"/>
      <c r="NZ39" s="23"/>
      <c r="OA39" s="23"/>
      <c r="OB39" s="23"/>
      <c r="OC39" s="23"/>
      <c r="OD39" s="23"/>
      <c r="OE39" s="23"/>
      <c r="OF39" s="23"/>
      <c r="OG39" s="23"/>
      <c r="OH39" s="23"/>
      <c r="OI39" s="23"/>
      <c r="OJ39" s="23"/>
      <c r="OK39" s="23"/>
      <c r="OL39" s="23"/>
      <c r="OM39" s="23"/>
      <c r="ON39" s="23"/>
      <c r="OO39" s="23"/>
      <c r="OP39" s="23"/>
      <c r="OQ39" s="23"/>
      <c r="OR39" s="23"/>
      <c r="OS39" s="23"/>
      <c r="OT39" s="23"/>
      <c r="OU39" s="23"/>
      <c r="OV39" s="23"/>
      <c r="OW39" s="23"/>
      <c r="OX39" s="23"/>
      <c r="OY39" s="23"/>
      <c r="OZ39" s="23"/>
      <c r="PA39" s="23"/>
      <c r="PB39" s="23"/>
      <c r="PC39" s="23"/>
      <c r="PD39" s="23"/>
      <c r="PE39" s="23"/>
      <c r="PF39" s="23"/>
      <c r="PG39" s="23"/>
      <c r="PH39" s="23"/>
      <c r="PI39" s="23"/>
      <c r="PJ39" s="23"/>
      <c r="PK39" s="23"/>
      <c r="PL39" s="23"/>
      <c r="PM39" s="23"/>
      <c r="PN39" s="23"/>
      <c r="PO39" s="23"/>
      <c r="PP39" s="23"/>
      <c r="PQ39" s="23"/>
      <c r="PR39" s="23"/>
      <c r="PS39" s="23"/>
      <c r="PT39" s="23"/>
      <c r="PU39" s="23"/>
      <c r="PV39" s="23"/>
      <c r="PW39" s="23"/>
      <c r="PX39" s="23"/>
      <c r="PY39" s="23"/>
      <c r="PZ39" s="23"/>
      <c r="QA39" s="23"/>
      <c r="QB39" s="23"/>
      <c r="QC39" s="23"/>
      <c r="QD39" s="23"/>
      <c r="QE39" s="23"/>
      <c r="QF39" s="23"/>
      <c r="QG39" s="23"/>
      <c r="QH39" s="23"/>
      <c r="QI39" s="23"/>
      <c r="QJ39" s="23"/>
      <c r="QK39" s="23"/>
      <c r="QL39" s="23"/>
      <c r="QM39" s="23"/>
      <c r="QN39" s="23"/>
      <c r="QO39" s="23"/>
      <c r="QP39" s="23"/>
      <c r="QQ39" s="23"/>
      <c r="QR39" s="23"/>
      <c r="QS39" s="23"/>
      <c r="QT39" s="23"/>
      <c r="QU39" s="23"/>
      <c r="QV39" s="23"/>
      <c r="QW39" s="23"/>
      <c r="QX39" s="23"/>
      <c r="QY39" s="23"/>
      <c r="QZ39" s="23"/>
      <c r="RA39" s="23"/>
      <c r="RB39" s="23"/>
      <c r="RC39" s="23"/>
      <c r="RD39" s="23"/>
      <c r="RE39" s="23"/>
      <c r="RF39" s="23"/>
      <c r="RG39" s="23"/>
      <c r="RH39" s="23"/>
      <c r="RI39" s="23"/>
      <c r="RJ39" s="23"/>
      <c r="RK39" s="23"/>
      <c r="RL39" s="23"/>
      <c r="RM39" s="23"/>
      <c r="RN39" s="23"/>
      <c r="RO39" s="23"/>
      <c r="RP39" s="23"/>
      <c r="RQ39" s="23"/>
      <c r="RR39" s="23"/>
      <c r="RS39" s="23"/>
      <c r="RT39" s="23"/>
      <c r="RU39" s="23"/>
      <c r="RV39" s="23"/>
      <c r="RW39" s="23"/>
      <c r="RX39" s="23"/>
      <c r="RY39" s="23"/>
      <c r="RZ39" s="23"/>
      <c r="SA39" s="23"/>
      <c r="SB39" s="23"/>
      <c r="SC39" s="23"/>
      <c r="SD39" s="23"/>
      <c r="SE39" s="23"/>
      <c r="SF39" s="23"/>
      <c r="SG39" s="23"/>
      <c r="SH39" s="23"/>
      <c r="SI39" s="23"/>
      <c r="SJ39" s="23"/>
      <c r="SK39" s="23"/>
      <c r="SL39" s="23"/>
      <c r="SM39" s="23"/>
      <c r="SN39" s="23"/>
      <c r="SO39" s="23"/>
      <c r="SP39" s="23"/>
      <c r="SQ39" s="23"/>
      <c r="SR39" s="23"/>
      <c r="SS39" s="23"/>
      <c r="ST39" s="23"/>
      <c r="SU39" s="23"/>
      <c r="SV39" s="23"/>
      <c r="SW39" s="23"/>
      <c r="SX39" s="23"/>
      <c r="SY39" s="23"/>
      <c r="SZ39" s="23"/>
      <c r="TA39" s="23"/>
      <c r="TB39" s="23"/>
      <c r="TC39" s="23"/>
      <c r="TD39" s="23"/>
      <c r="TE39" s="23"/>
      <c r="TF39" s="23"/>
      <c r="TG39" s="23"/>
      <c r="TH39" s="23"/>
      <c r="TI39" s="23"/>
      <c r="TJ39" s="23"/>
      <c r="TK39" s="23"/>
      <c r="TL39" s="23"/>
      <c r="TM39" s="23"/>
      <c r="TN39" s="23"/>
      <c r="TO39" s="23"/>
      <c r="TP39" s="23"/>
      <c r="TQ39" s="23"/>
      <c r="TR39" s="23"/>
      <c r="TS39" s="23"/>
      <c r="TT39" s="23"/>
      <c r="TU39" s="23"/>
      <c r="TV39" s="23"/>
      <c r="TW39" s="23"/>
      <c r="TX39" s="23"/>
      <c r="TY39" s="23"/>
      <c r="TZ39" s="23"/>
      <c r="UA39" s="23"/>
      <c r="UB39" s="23"/>
      <c r="UC39" s="23"/>
      <c r="UD39" s="23"/>
      <c r="UE39" s="23"/>
      <c r="UF39" s="23"/>
      <c r="UG39" s="23"/>
      <c r="UH39" s="23"/>
      <c r="UI39" s="23"/>
      <c r="UJ39" s="23"/>
      <c r="UK39" s="23"/>
      <c r="UL39" s="23"/>
      <c r="UM39" s="23"/>
      <c r="UN39" s="23"/>
      <c r="UO39" s="23"/>
      <c r="UP39" s="23"/>
      <c r="UQ39" s="23"/>
      <c r="UR39" s="23"/>
      <c r="US39" s="23"/>
      <c r="UT39" s="23"/>
      <c r="UU39" s="23"/>
      <c r="UV39" s="23"/>
      <c r="UW39" s="23"/>
      <c r="UX39" s="23"/>
      <c r="UY39" s="23"/>
      <c r="UZ39" s="23"/>
      <c r="VA39" s="23"/>
      <c r="VB39" s="23"/>
      <c r="VC39" s="23"/>
      <c r="VD39" s="23"/>
      <c r="VE39" s="23"/>
      <c r="VF39" s="23"/>
      <c r="VG39" s="23"/>
      <c r="VH39" s="23"/>
      <c r="VI39" s="23"/>
      <c r="VJ39" s="23"/>
      <c r="VK39" s="23"/>
      <c r="VL39" s="23"/>
      <c r="VM39" s="23"/>
      <c r="VN39" s="23"/>
      <c r="VO39" s="23"/>
      <c r="VP39" s="23"/>
      <c r="VQ39" s="23"/>
      <c r="VR39" s="23"/>
      <c r="VS39" s="23"/>
      <c r="VT39" s="23"/>
      <c r="VU39" s="23"/>
      <c r="VV39" s="23"/>
      <c r="VW39" s="23"/>
      <c r="VX39" s="23"/>
      <c r="VY39" s="23"/>
      <c r="VZ39" s="23"/>
      <c r="WA39" s="23"/>
      <c r="WB39" s="23"/>
      <c r="WC39" s="23"/>
      <c r="WD39" s="23"/>
      <c r="WE39" s="23"/>
      <c r="WF39" s="23"/>
      <c r="WG39" s="23"/>
      <c r="WH39" s="23"/>
      <c r="WI39" s="23"/>
      <c r="WJ39" s="23"/>
      <c r="WK39" s="23"/>
      <c r="WL39" s="23"/>
      <c r="WM39" s="23"/>
      <c r="WN39" s="23"/>
      <c r="WO39" s="23"/>
      <c r="WP39" s="23"/>
      <c r="WQ39" s="23"/>
      <c r="WR39" s="23"/>
      <c r="WS39" s="23"/>
      <c r="WT39" s="23"/>
      <c r="WU39" s="23"/>
      <c r="WV39" s="23"/>
      <c r="WW39" s="23"/>
      <c r="WX39" s="23"/>
      <c r="WY39" s="23"/>
      <c r="WZ39" s="23"/>
      <c r="XA39" s="23"/>
      <c r="XB39" s="23"/>
      <c r="XC39" s="23"/>
      <c r="XD39" s="23"/>
      <c r="XE39" s="23"/>
      <c r="XF39" s="23"/>
      <c r="XG39" s="23"/>
      <c r="XH39" s="23"/>
      <c r="XI39" s="23"/>
      <c r="XJ39" s="23"/>
      <c r="XK39" s="23"/>
      <c r="XL39" s="23"/>
      <c r="XM39" s="23"/>
      <c r="XN39" s="23"/>
      <c r="XO39" s="23"/>
      <c r="XP39" s="23"/>
      <c r="XQ39" s="23"/>
      <c r="XR39" s="23"/>
      <c r="XS39" s="23"/>
      <c r="XT39" s="23"/>
      <c r="XU39" s="23"/>
      <c r="XV39" s="23"/>
      <c r="XW39" s="23"/>
      <c r="XX39" s="23"/>
      <c r="XY39" s="23"/>
      <c r="XZ39" s="23"/>
      <c r="YA39" s="23"/>
      <c r="YB39" s="23"/>
      <c r="YC39" s="23"/>
      <c r="YD39" s="23"/>
      <c r="YE39" s="23"/>
      <c r="YF39" s="23"/>
      <c r="YG39" s="23"/>
      <c r="YH39" s="23"/>
      <c r="YI39" s="23"/>
      <c r="YJ39" s="23"/>
      <c r="YK39" s="23"/>
      <c r="YL39" s="23"/>
      <c r="YM39" s="23"/>
      <c r="YN39" s="23"/>
      <c r="YO39" s="23"/>
      <c r="YP39" s="23"/>
      <c r="YQ39" s="23"/>
      <c r="YR39" s="23"/>
      <c r="YS39" s="23"/>
      <c r="YT39" s="23"/>
      <c r="YU39" s="23"/>
      <c r="YV39" s="23"/>
      <c r="YW39" s="23"/>
      <c r="YX39" s="23"/>
      <c r="YY39" s="23"/>
      <c r="YZ39" s="23"/>
      <c r="ZA39" s="23"/>
      <c r="ZB39" s="23"/>
      <c r="ZC39" s="23"/>
      <c r="ZD39" s="23"/>
      <c r="ZE39" s="23"/>
      <c r="ZF39" s="23"/>
      <c r="ZG39" s="23"/>
      <c r="ZH39" s="23"/>
      <c r="ZI39" s="23"/>
      <c r="ZJ39" s="23"/>
      <c r="ZK39" s="23"/>
      <c r="ZL39" s="23"/>
      <c r="ZM39" s="23"/>
      <c r="ZN39" s="23"/>
      <c r="ZO39" s="23"/>
      <c r="ZP39" s="23"/>
      <c r="ZQ39" s="23"/>
      <c r="ZR39" s="23"/>
      <c r="ZS39" s="23"/>
      <c r="ZT39" s="23"/>
      <c r="ZU39" s="23"/>
      <c r="ZV39" s="23"/>
      <c r="ZW39" s="23"/>
      <c r="ZX39" s="23"/>
      <c r="ZY39" s="23"/>
      <c r="ZZ39" s="23"/>
      <c r="AAA39" s="23"/>
      <c r="AAB39" s="23"/>
      <c r="AAC39" s="23"/>
      <c r="AAD39" s="23"/>
      <c r="AAE39" s="23"/>
      <c r="AAF39" s="23"/>
      <c r="AAG39" s="23"/>
      <c r="AAH39" s="23"/>
      <c r="AAI39" s="23"/>
      <c r="AAJ39" s="23"/>
      <c r="AAK39" s="23"/>
      <c r="AAL39" s="23"/>
      <c r="AAM39" s="23"/>
      <c r="AAN39" s="23"/>
      <c r="AAO39" s="23"/>
      <c r="AAP39" s="23"/>
      <c r="AAQ39" s="23"/>
      <c r="AAR39" s="23"/>
      <c r="AAS39" s="23"/>
      <c r="AAT39" s="23"/>
      <c r="AAU39" s="23"/>
      <c r="AAV39" s="23"/>
      <c r="AAW39" s="23"/>
      <c r="AAX39" s="23"/>
      <c r="AAY39" s="23"/>
      <c r="AAZ39" s="23"/>
      <c r="ABA39" s="23"/>
      <c r="ABB39" s="23"/>
      <c r="ABC39" s="23"/>
      <c r="ABD39" s="23"/>
      <c r="ABE39" s="23"/>
      <c r="ABF39" s="23"/>
      <c r="ABG39" s="23"/>
      <c r="ABH39" s="23"/>
      <c r="ABI39" s="23"/>
      <c r="ABJ39" s="23"/>
      <c r="ABK39" s="23"/>
      <c r="ABL39" s="23"/>
      <c r="ABM39" s="23"/>
      <c r="ABN39" s="23"/>
      <c r="ABO39" s="23"/>
      <c r="ABP39" s="23"/>
      <c r="ABQ39" s="23"/>
      <c r="ABR39" s="23"/>
      <c r="ABS39" s="23"/>
      <c r="ABT39" s="23"/>
      <c r="ABU39" s="23"/>
      <c r="ABV39" s="23"/>
      <c r="ABW39" s="23"/>
      <c r="ABX39" s="23"/>
      <c r="ABY39" s="23"/>
      <c r="ABZ39" s="23"/>
      <c r="ACA39" s="23"/>
      <c r="ACB39" s="23"/>
      <c r="ACC39" s="23"/>
      <c r="ACD39" s="23"/>
      <c r="ACE39" s="23"/>
      <c r="ACF39" s="23"/>
      <c r="ACG39" s="23"/>
      <c r="ACH39" s="23"/>
      <c r="ACI39" s="23"/>
      <c r="ACJ39" s="23"/>
      <c r="ACK39" s="23"/>
      <c r="ACL39" s="23"/>
      <c r="ACM39" s="23"/>
      <c r="ACN39" s="23"/>
      <c r="ACO39" s="23"/>
      <c r="ACP39" s="23"/>
      <c r="ACQ39" s="23"/>
      <c r="ACR39" s="23"/>
      <c r="ACS39" s="23"/>
      <c r="ACT39" s="23"/>
      <c r="ACU39" s="23"/>
      <c r="ACV39" s="23"/>
      <c r="ACW39" s="23"/>
      <c r="ACX39" s="23"/>
      <c r="ACY39" s="23"/>
      <c r="ACZ39" s="23"/>
      <c r="ADA39" s="23"/>
      <c r="ADB39" s="23"/>
      <c r="ADC39" s="23"/>
      <c r="ADD39" s="23"/>
      <c r="ADE39" s="23"/>
      <c r="ADF39" s="23"/>
      <c r="ADG39" s="23"/>
      <c r="ADH39" s="23"/>
      <c r="ADI39" s="23"/>
      <c r="ADJ39" s="23"/>
      <c r="ADK39" s="23"/>
      <c r="ADL39" s="23"/>
      <c r="ADM39" s="23"/>
      <c r="ADN39" s="23"/>
      <c r="ADO39" s="23"/>
      <c r="ADP39" s="23"/>
      <c r="ADQ39" s="23"/>
      <c r="ADR39" s="23"/>
      <c r="ADS39" s="23"/>
      <c r="ADT39" s="23"/>
      <c r="ADU39" s="23"/>
      <c r="ADV39" s="23"/>
      <c r="ADW39" s="23"/>
      <c r="ADX39" s="23"/>
      <c r="ADY39" s="23"/>
      <c r="ADZ39" s="23"/>
      <c r="AEA39" s="23"/>
      <c r="AEB39" s="23"/>
      <c r="AEC39" s="23"/>
      <c r="AED39" s="23"/>
      <c r="AEE39" s="23"/>
      <c r="AEF39" s="23"/>
      <c r="AEG39" s="23"/>
      <c r="AEH39" s="23"/>
      <c r="AEI39" s="23"/>
      <c r="AEJ39" s="23"/>
      <c r="AEK39" s="23"/>
      <c r="AEL39" s="23"/>
      <c r="AEM39" s="23"/>
      <c r="AEN39" s="23"/>
      <c r="AEO39" s="23"/>
      <c r="AEP39" s="23"/>
      <c r="AEQ39" s="23"/>
      <c r="AER39" s="23"/>
      <c r="AES39" s="23"/>
      <c r="AET39" s="23"/>
      <c r="AEU39" s="23"/>
      <c r="AEV39" s="23"/>
      <c r="AEW39" s="23"/>
      <c r="AEX39" s="23"/>
      <c r="AEY39" s="23"/>
      <c r="AEZ39" s="23"/>
      <c r="AFA39" s="23"/>
      <c r="AFB39" s="23"/>
      <c r="AFC39" s="23"/>
      <c r="AFD39" s="23"/>
      <c r="AFE39" s="23"/>
      <c r="AFF39" s="23"/>
      <c r="AFG39" s="23"/>
      <c r="AFH39" s="23"/>
      <c r="AFI39" s="23"/>
      <c r="AFJ39" s="23"/>
      <c r="AFK39" s="23"/>
      <c r="AFL39" s="23"/>
      <c r="AFM39" s="23"/>
      <c r="AFN39" s="23"/>
      <c r="AFO39" s="23"/>
      <c r="AFP39" s="23"/>
      <c r="AFQ39" s="23"/>
      <c r="AFR39" s="23"/>
      <c r="AFS39" s="23"/>
      <c r="AFT39" s="23"/>
      <c r="AFU39" s="23"/>
      <c r="AFV39" s="23"/>
      <c r="AFW39" s="23"/>
      <c r="AFX39" s="23"/>
      <c r="AFY39" s="23"/>
      <c r="AFZ39" s="23"/>
      <c r="AGA39" s="23"/>
      <c r="AGB39" s="23"/>
      <c r="AGC39" s="23"/>
      <c r="AGD39" s="23"/>
      <c r="AGE39" s="23"/>
      <c r="AGF39" s="23"/>
      <c r="AGG39" s="23"/>
      <c r="AGH39" s="23"/>
      <c r="AGI39" s="23"/>
      <c r="AGJ39" s="23"/>
      <c r="AGK39" s="23"/>
      <c r="AGL39" s="23"/>
      <c r="AGM39" s="23"/>
      <c r="AGN39" s="23"/>
      <c r="AGO39" s="23"/>
      <c r="AGP39" s="23"/>
      <c r="AGQ39" s="23"/>
      <c r="AGR39" s="23"/>
      <c r="AGS39" s="23"/>
      <c r="AGT39" s="23"/>
      <c r="AGU39" s="23"/>
      <c r="AGV39" s="23"/>
      <c r="AGW39" s="23"/>
      <c r="AGX39" s="23"/>
      <c r="AGY39" s="23"/>
      <c r="AGZ39" s="23"/>
      <c r="AHA39" s="23"/>
      <c r="AHB39" s="23"/>
      <c r="AHC39" s="23"/>
      <c r="AHD39" s="23"/>
      <c r="AHE39" s="23"/>
      <c r="AHF39" s="23"/>
      <c r="AHG39" s="23"/>
      <c r="AHH39" s="23"/>
      <c r="AHI39" s="23"/>
      <c r="AHJ39" s="23"/>
      <c r="AHK39" s="23"/>
      <c r="AHL39" s="23"/>
      <c r="AHM39" s="23"/>
      <c r="AHN39" s="23"/>
      <c r="AHO39" s="23"/>
      <c r="AHP39" s="23"/>
      <c r="AHQ39" s="23"/>
      <c r="AHR39" s="23"/>
      <c r="AHS39" s="23"/>
      <c r="AHT39" s="23"/>
      <c r="AHU39" s="23"/>
      <c r="AHV39" s="23"/>
      <c r="AHW39" s="23"/>
      <c r="AHX39" s="23"/>
      <c r="AHY39" s="23"/>
      <c r="AHZ39" s="23"/>
      <c r="AIA39" s="23"/>
      <c r="AIB39" s="23"/>
      <c r="AIC39" s="23"/>
      <c r="AID39" s="23"/>
      <c r="AIE39" s="23"/>
      <c r="AIF39" s="23"/>
      <c r="AIG39" s="23"/>
      <c r="AIH39" s="23"/>
      <c r="AII39" s="23"/>
      <c r="AIJ39" s="23"/>
      <c r="AIK39" s="23"/>
      <c r="AIL39" s="23"/>
      <c r="AIM39" s="23"/>
      <c r="AIN39" s="23"/>
      <c r="AIO39" s="23"/>
      <c r="AIP39" s="23"/>
      <c r="AIQ39" s="23"/>
      <c r="AIR39" s="23"/>
      <c r="AIS39" s="23"/>
      <c r="AIT39" s="23"/>
      <c r="AIU39" s="23"/>
      <c r="AIV39" s="23"/>
      <c r="AIW39" s="23"/>
      <c r="AIX39" s="23"/>
      <c r="AIY39" s="23"/>
      <c r="AIZ39" s="23"/>
      <c r="AJA39" s="23"/>
      <c r="AJB39" s="23"/>
      <c r="AJC39" s="23"/>
      <c r="AJD39" s="23"/>
      <c r="AJE39" s="23"/>
      <c r="AJF39" s="23"/>
      <c r="AJG39" s="23"/>
      <c r="AJH39" s="23"/>
      <c r="AJI39" s="23"/>
      <c r="AJJ39" s="23"/>
      <c r="AJK39" s="23"/>
      <c r="AJL39" s="23"/>
      <c r="AJM39" s="23"/>
      <c r="AJN39" s="23"/>
      <c r="AJO39" s="23"/>
      <c r="AJP39" s="23"/>
      <c r="AJQ39" s="23"/>
      <c r="AJR39" s="23"/>
      <c r="AJS39" s="23"/>
      <c r="AJT39" s="23"/>
      <c r="AJU39" s="23"/>
      <c r="AJV39" s="23"/>
      <c r="AJW39" s="23"/>
      <c r="AJX39" s="23"/>
      <c r="AJY39" s="23"/>
      <c r="AJZ39" s="23"/>
      <c r="AKA39" s="23"/>
      <c r="AKB39" s="23"/>
      <c r="AKC39" s="23"/>
      <c r="AKD39" s="23"/>
      <c r="AKE39" s="23"/>
      <c r="AKF39" s="23"/>
      <c r="AKG39" s="23"/>
      <c r="AKH39" s="23"/>
      <c r="AKI39" s="23"/>
      <c r="AKJ39" s="23"/>
      <c r="AKK39" s="23"/>
      <c r="AKL39" s="23"/>
      <c r="AKM39" s="23"/>
      <c r="AKN39" s="23"/>
      <c r="AKO39" s="23"/>
      <c r="AKP39" s="23"/>
      <c r="AKQ39" s="23"/>
      <c r="AKR39" s="23"/>
      <c r="AKS39" s="23"/>
      <c r="AKT39" s="23"/>
      <c r="AKU39" s="23"/>
      <c r="AKV39" s="23"/>
      <c r="AKW39" s="23"/>
      <c r="AKX39" s="23"/>
      <c r="AKY39" s="23"/>
      <c r="AKZ39" s="23"/>
      <c r="ALA39" s="23"/>
      <c r="ALB39" s="23"/>
      <c r="ALC39" s="23"/>
      <c r="ALD39" s="23"/>
      <c r="ALE39" s="23"/>
      <c r="ALF39" s="23"/>
      <c r="ALG39" s="23"/>
      <c r="ALH39" s="23"/>
      <c r="ALI39" s="23"/>
      <c r="ALJ39" s="23"/>
      <c r="ALK39" s="23"/>
      <c r="ALL39" s="23"/>
      <c r="ALM39" s="23"/>
      <c r="ALN39" s="23"/>
      <c r="ALO39" s="23"/>
      <c r="ALP39" s="23"/>
      <c r="ALQ39" s="23"/>
      <c r="ALR39" s="23"/>
      <c r="ALS39" s="23"/>
      <c r="ALT39" s="23"/>
      <c r="ALU39" s="23"/>
      <c r="ALV39" s="23"/>
      <c r="ALW39" s="23"/>
      <c r="ALX39" s="23"/>
      <c r="ALY39" s="23"/>
      <c r="ALZ39" s="23"/>
      <c r="AMA39" s="23"/>
      <c r="AMB39" s="23"/>
      <c r="AMC39" s="23"/>
      <c r="AMD39" s="23"/>
      <c r="AME39" s="23"/>
      <c r="AMF39" s="23"/>
      <c r="AMG39" s="23"/>
      <c r="AMH39" s="23"/>
      <c r="AMI39" s="23"/>
    </row>
    <row r="40" spans="1:1023" customFormat="1" x14ac:dyDescent="0.25">
      <c r="A40" s="16">
        <v>21</v>
      </c>
      <c r="B40" s="16" t="s">
        <v>19</v>
      </c>
      <c r="C40" s="16" t="s">
        <v>20</v>
      </c>
      <c r="D40" s="16">
        <v>85387</v>
      </c>
      <c r="E40" s="35" t="s">
        <v>51</v>
      </c>
      <c r="F40" s="16" t="s">
        <v>52</v>
      </c>
      <c r="G40" s="16">
        <v>100</v>
      </c>
      <c r="H40" s="18">
        <v>47.24</v>
      </c>
      <c r="I40" s="18">
        <f t="shared" si="5"/>
        <v>58.516188</v>
      </c>
      <c r="J40" s="18">
        <f t="shared" si="6"/>
        <v>4724</v>
      </c>
      <c r="K40" s="34">
        <f t="shared" si="7"/>
        <v>5851.6188000000002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  <c r="IW40" s="23"/>
      <c r="IX40" s="23"/>
      <c r="IY40" s="23"/>
      <c r="IZ40" s="23"/>
      <c r="JA40" s="23"/>
      <c r="JB40" s="23"/>
      <c r="JC40" s="23"/>
      <c r="JD40" s="23"/>
      <c r="JE40" s="23"/>
      <c r="JF40" s="23"/>
      <c r="JG40" s="23"/>
      <c r="JH40" s="23"/>
      <c r="JI40" s="23"/>
      <c r="JJ40" s="23"/>
      <c r="JK40" s="23"/>
      <c r="JL40" s="23"/>
      <c r="JM40" s="23"/>
      <c r="JN40" s="23"/>
      <c r="JO40" s="23"/>
      <c r="JP40" s="23"/>
      <c r="JQ40" s="23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3"/>
      <c r="NI40" s="23"/>
      <c r="NJ40" s="23"/>
      <c r="NK40" s="23"/>
      <c r="NL40" s="23"/>
      <c r="NM40" s="23"/>
      <c r="NN40" s="23"/>
      <c r="NO40" s="23"/>
      <c r="NP40" s="23"/>
      <c r="NQ40" s="23"/>
      <c r="NR40" s="23"/>
      <c r="NS40" s="23"/>
      <c r="NT40" s="23"/>
      <c r="NU40" s="23"/>
      <c r="NV40" s="23"/>
      <c r="NW40" s="23"/>
      <c r="NX40" s="23"/>
      <c r="NY40" s="23"/>
      <c r="NZ40" s="23"/>
      <c r="OA40" s="23"/>
      <c r="OB40" s="23"/>
      <c r="OC40" s="23"/>
      <c r="OD40" s="23"/>
      <c r="OE40" s="23"/>
      <c r="OF40" s="23"/>
      <c r="OG40" s="23"/>
      <c r="OH40" s="23"/>
      <c r="OI40" s="23"/>
      <c r="OJ40" s="23"/>
      <c r="OK40" s="23"/>
      <c r="OL40" s="23"/>
      <c r="OM40" s="23"/>
      <c r="ON40" s="23"/>
      <c r="OO40" s="23"/>
      <c r="OP40" s="23"/>
      <c r="OQ40" s="23"/>
      <c r="OR40" s="23"/>
      <c r="OS40" s="23"/>
      <c r="OT40" s="23"/>
      <c r="OU40" s="23"/>
      <c r="OV40" s="23"/>
      <c r="OW40" s="23"/>
      <c r="OX40" s="23"/>
      <c r="OY40" s="23"/>
      <c r="OZ40" s="23"/>
      <c r="PA40" s="23"/>
      <c r="PB40" s="23"/>
      <c r="PC40" s="23"/>
      <c r="PD40" s="23"/>
      <c r="PE40" s="23"/>
      <c r="PF40" s="23"/>
      <c r="PG40" s="23"/>
      <c r="PH40" s="23"/>
      <c r="PI40" s="23"/>
      <c r="PJ40" s="23"/>
      <c r="PK40" s="23"/>
      <c r="PL40" s="23"/>
      <c r="PM40" s="23"/>
      <c r="PN40" s="23"/>
      <c r="PO40" s="23"/>
      <c r="PP40" s="23"/>
      <c r="PQ40" s="23"/>
      <c r="PR40" s="23"/>
      <c r="PS40" s="23"/>
      <c r="PT40" s="23"/>
      <c r="PU40" s="23"/>
      <c r="PV40" s="23"/>
      <c r="PW40" s="23"/>
      <c r="PX40" s="23"/>
      <c r="PY40" s="23"/>
      <c r="PZ40" s="23"/>
      <c r="QA40" s="23"/>
      <c r="QB40" s="23"/>
      <c r="QC40" s="23"/>
      <c r="QD40" s="23"/>
      <c r="QE40" s="23"/>
      <c r="QF40" s="23"/>
      <c r="QG40" s="23"/>
      <c r="QH40" s="23"/>
      <c r="QI40" s="23"/>
      <c r="QJ40" s="23"/>
      <c r="QK40" s="23"/>
      <c r="QL40" s="23"/>
      <c r="QM40" s="23"/>
      <c r="QN40" s="23"/>
      <c r="QO40" s="23"/>
      <c r="QP40" s="23"/>
      <c r="QQ40" s="23"/>
      <c r="QR40" s="23"/>
      <c r="QS40" s="23"/>
      <c r="QT40" s="23"/>
      <c r="QU40" s="23"/>
      <c r="QV40" s="23"/>
      <c r="QW40" s="23"/>
      <c r="QX40" s="23"/>
      <c r="QY40" s="23"/>
      <c r="QZ40" s="23"/>
      <c r="RA40" s="23"/>
      <c r="RB40" s="23"/>
      <c r="RC40" s="23"/>
      <c r="RD40" s="23"/>
      <c r="RE40" s="23"/>
      <c r="RF40" s="23"/>
      <c r="RG40" s="23"/>
      <c r="RH40" s="23"/>
      <c r="RI40" s="23"/>
      <c r="RJ40" s="23"/>
      <c r="RK40" s="23"/>
      <c r="RL40" s="23"/>
      <c r="RM40" s="23"/>
      <c r="RN40" s="23"/>
      <c r="RO40" s="23"/>
      <c r="RP40" s="23"/>
      <c r="RQ40" s="23"/>
      <c r="RR40" s="23"/>
      <c r="RS40" s="23"/>
      <c r="RT40" s="23"/>
      <c r="RU40" s="23"/>
      <c r="RV40" s="23"/>
      <c r="RW40" s="23"/>
      <c r="RX40" s="23"/>
      <c r="RY40" s="23"/>
      <c r="RZ40" s="23"/>
      <c r="SA40" s="23"/>
      <c r="SB40" s="23"/>
      <c r="SC40" s="23"/>
      <c r="SD40" s="23"/>
      <c r="SE40" s="23"/>
      <c r="SF40" s="23"/>
      <c r="SG40" s="23"/>
      <c r="SH40" s="23"/>
      <c r="SI40" s="23"/>
      <c r="SJ40" s="23"/>
      <c r="SK40" s="23"/>
      <c r="SL40" s="23"/>
      <c r="SM40" s="23"/>
      <c r="SN40" s="23"/>
      <c r="SO40" s="23"/>
      <c r="SP40" s="23"/>
      <c r="SQ40" s="23"/>
      <c r="SR40" s="23"/>
      <c r="SS40" s="23"/>
      <c r="ST40" s="23"/>
      <c r="SU40" s="23"/>
      <c r="SV40" s="23"/>
      <c r="SW40" s="23"/>
      <c r="SX40" s="23"/>
      <c r="SY40" s="23"/>
      <c r="SZ40" s="23"/>
      <c r="TA40" s="23"/>
      <c r="TB40" s="23"/>
      <c r="TC40" s="23"/>
      <c r="TD40" s="23"/>
      <c r="TE40" s="23"/>
      <c r="TF40" s="23"/>
      <c r="TG40" s="23"/>
      <c r="TH40" s="23"/>
      <c r="TI40" s="23"/>
      <c r="TJ40" s="23"/>
      <c r="TK40" s="23"/>
      <c r="TL40" s="23"/>
      <c r="TM40" s="23"/>
      <c r="TN40" s="23"/>
      <c r="TO40" s="23"/>
      <c r="TP40" s="23"/>
      <c r="TQ40" s="23"/>
      <c r="TR40" s="23"/>
      <c r="TS40" s="23"/>
      <c r="TT40" s="23"/>
      <c r="TU40" s="23"/>
      <c r="TV40" s="23"/>
      <c r="TW40" s="23"/>
      <c r="TX40" s="23"/>
      <c r="TY40" s="23"/>
      <c r="TZ40" s="23"/>
      <c r="UA40" s="23"/>
      <c r="UB40" s="23"/>
      <c r="UC40" s="23"/>
      <c r="UD40" s="23"/>
      <c r="UE40" s="23"/>
      <c r="UF40" s="23"/>
      <c r="UG40" s="23"/>
      <c r="UH40" s="23"/>
      <c r="UI40" s="23"/>
      <c r="UJ40" s="23"/>
      <c r="UK40" s="23"/>
      <c r="UL40" s="23"/>
      <c r="UM40" s="23"/>
      <c r="UN40" s="23"/>
      <c r="UO40" s="23"/>
      <c r="UP40" s="23"/>
      <c r="UQ40" s="23"/>
      <c r="UR40" s="23"/>
      <c r="US40" s="23"/>
      <c r="UT40" s="23"/>
      <c r="UU40" s="23"/>
      <c r="UV40" s="23"/>
      <c r="UW40" s="23"/>
      <c r="UX40" s="23"/>
      <c r="UY40" s="23"/>
      <c r="UZ40" s="23"/>
      <c r="VA40" s="23"/>
      <c r="VB40" s="23"/>
      <c r="VC40" s="23"/>
      <c r="VD40" s="23"/>
      <c r="VE40" s="23"/>
      <c r="VF40" s="23"/>
      <c r="VG40" s="23"/>
      <c r="VH40" s="23"/>
      <c r="VI40" s="23"/>
      <c r="VJ40" s="23"/>
      <c r="VK40" s="23"/>
      <c r="VL40" s="23"/>
      <c r="VM40" s="23"/>
      <c r="VN40" s="23"/>
      <c r="VO40" s="23"/>
      <c r="VP40" s="23"/>
      <c r="VQ40" s="23"/>
      <c r="VR40" s="23"/>
      <c r="VS40" s="23"/>
      <c r="VT40" s="23"/>
      <c r="VU40" s="23"/>
      <c r="VV40" s="23"/>
      <c r="VW40" s="23"/>
      <c r="VX40" s="23"/>
      <c r="VY40" s="23"/>
      <c r="VZ40" s="23"/>
      <c r="WA40" s="23"/>
      <c r="WB40" s="23"/>
      <c r="WC40" s="23"/>
      <c r="WD40" s="23"/>
      <c r="WE40" s="23"/>
      <c r="WF40" s="23"/>
      <c r="WG40" s="23"/>
      <c r="WH40" s="23"/>
      <c r="WI40" s="23"/>
      <c r="WJ40" s="23"/>
      <c r="WK40" s="23"/>
      <c r="WL40" s="23"/>
      <c r="WM40" s="23"/>
      <c r="WN40" s="23"/>
      <c r="WO40" s="23"/>
      <c r="WP40" s="23"/>
      <c r="WQ40" s="23"/>
      <c r="WR40" s="23"/>
      <c r="WS40" s="23"/>
      <c r="WT40" s="23"/>
      <c r="WU40" s="23"/>
      <c r="WV40" s="23"/>
      <c r="WW40" s="23"/>
      <c r="WX40" s="23"/>
      <c r="WY40" s="23"/>
      <c r="WZ40" s="23"/>
      <c r="XA40" s="23"/>
      <c r="XB40" s="23"/>
      <c r="XC40" s="23"/>
      <c r="XD40" s="23"/>
      <c r="XE40" s="23"/>
      <c r="XF40" s="23"/>
      <c r="XG40" s="23"/>
      <c r="XH40" s="23"/>
      <c r="XI40" s="23"/>
      <c r="XJ40" s="23"/>
      <c r="XK40" s="23"/>
      <c r="XL40" s="23"/>
      <c r="XM40" s="23"/>
      <c r="XN40" s="23"/>
      <c r="XO40" s="23"/>
      <c r="XP40" s="23"/>
      <c r="XQ40" s="23"/>
      <c r="XR40" s="23"/>
      <c r="XS40" s="23"/>
      <c r="XT40" s="23"/>
      <c r="XU40" s="23"/>
      <c r="XV40" s="23"/>
      <c r="XW40" s="23"/>
      <c r="XX40" s="23"/>
      <c r="XY40" s="23"/>
      <c r="XZ40" s="23"/>
      <c r="YA40" s="23"/>
      <c r="YB40" s="23"/>
      <c r="YC40" s="23"/>
      <c r="YD40" s="23"/>
      <c r="YE40" s="23"/>
      <c r="YF40" s="23"/>
      <c r="YG40" s="23"/>
      <c r="YH40" s="23"/>
      <c r="YI40" s="23"/>
      <c r="YJ40" s="23"/>
      <c r="YK40" s="23"/>
      <c r="YL40" s="23"/>
      <c r="YM40" s="23"/>
      <c r="YN40" s="23"/>
      <c r="YO40" s="23"/>
      <c r="YP40" s="23"/>
      <c r="YQ40" s="23"/>
      <c r="YR40" s="23"/>
      <c r="YS40" s="23"/>
      <c r="YT40" s="23"/>
      <c r="YU40" s="23"/>
      <c r="YV40" s="23"/>
      <c r="YW40" s="23"/>
      <c r="YX40" s="23"/>
      <c r="YY40" s="23"/>
      <c r="YZ40" s="23"/>
      <c r="ZA40" s="23"/>
      <c r="ZB40" s="23"/>
      <c r="ZC40" s="23"/>
      <c r="ZD40" s="23"/>
      <c r="ZE40" s="23"/>
      <c r="ZF40" s="23"/>
      <c r="ZG40" s="23"/>
      <c r="ZH40" s="23"/>
      <c r="ZI40" s="23"/>
      <c r="ZJ40" s="23"/>
      <c r="ZK40" s="23"/>
      <c r="ZL40" s="23"/>
      <c r="ZM40" s="23"/>
      <c r="ZN40" s="23"/>
      <c r="ZO40" s="23"/>
      <c r="ZP40" s="23"/>
      <c r="ZQ40" s="23"/>
      <c r="ZR40" s="23"/>
      <c r="ZS40" s="23"/>
      <c r="ZT40" s="23"/>
      <c r="ZU40" s="23"/>
      <c r="ZV40" s="23"/>
      <c r="ZW40" s="23"/>
      <c r="ZX40" s="23"/>
      <c r="ZY40" s="23"/>
      <c r="ZZ40" s="23"/>
      <c r="AAA40" s="23"/>
      <c r="AAB40" s="23"/>
      <c r="AAC40" s="23"/>
      <c r="AAD40" s="23"/>
      <c r="AAE40" s="23"/>
      <c r="AAF40" s="23"/>
      <c r="AAG40" s="23"/>
      <c r="AAH40" s="23"/>
      <c r="AAI40" s="23"/>
      <c r="AAJ40" s="23"/>
      <c r="AAK40" s="23"/>
      <c r="AAL40" s="23"/>
      <c r="AAM40" s="23"/>
      <c r="AAN40" s="23"/>
      <c r="AAO40" s="23"/>
      <c r="AAP40" s="23"/>
      <c r="AAQ40" s="23"/>
      <c r="AAR40" s="23"/>
      <c r="AAS40" s="23"/>
      <c r="AAT40" s="23"/>
      <c r="AAU40" s="23"/>
      <c r="AAV40" s="23"/>
      <c r="AAW40" s="23"/>
      <c r="AAX40" s="23"/>
      <c r="AAY40" s="23"/>
      <c r="AAZ40" s="23"/>
      <c r="ABA40" s="23"/>
      <c r="ABB40" s="23"/>
      <c r="ABC40" s="23"/>
      <c r="ABD40" s="23"/>
      <c r="ABE40" s="23"/>
      <c r="ABF40" s="23"/>
      <c r="ABG40" s="23"/>
      <c r="ABH40" s="23"/>
      <c r="ABI40" s="23"/>
      <c r="ABJ40" s="23"/>
      <c r="ABK40" s="23"/>
      <c r="ABL40" s="23"/>
      <c r="ABM40" s="23"/>
      <c r="ABN40" s="23"/>
      <c r="ABO40" s="23"/>
      <c r="ABP40" s="23"/>
      <c r="ABQ40" s="23"/>
      <c r="ABR40" s="23"/>
      <c r="ABS40" s="23"/>
      <c r="ABT40" s="23"/>
      <c r="ABU40" s="23"/>
      <c r="ABV40" s="23"/>
      <c r="ABW40" s="23"/>
      <c r="ABX40" s="23"/>
      <c r="ABY40" s="23"/>
      <c r="ABZ40" s="23"/>
      <c r="ACA40" s="23"/>
      <c r="ACB40" s="23"/>
      <c r="ACC40" s="23"/>
      <c r="ACD40" s="23"/>
      <c r="ACE40" s="23"/>
      <c r="ACF40" s="23"/>
      <c r="ACG40" s="23"/>
      <c r="ACH40" s="23"/>
      <c r="ACI40" s="23"/>
      <c r="ACJ40" s="23"/>
      <c r="ACK40" s="23"/>
      <c r="ACL40" s="23"/>
      <c r="ACM40" s="23"/>
      <c r="ACN40" s="23"/>
      <c r="ACO40" s="23"/>
      <c r="ACP40" s="23"/>
      <c r="ACQ40" s="23"/>
      <c r="ACR40" s="23"/>
      <c r="ACS40" s="23"/>
      <c r="ACT40" s="23"/>
      <c r="ACU40" s="23"/>
      <c r="ACV40" s="23"/>
      <c r="ACW40" s="23"/>
      <c r="ACX40" s="23"/>
      <c r="ACY40" s="23"/>
      <c r="ACZ40" s="23"/>
      <c r="ADA40" s="23"/>
      <c r="ADB40" s="23"/>
      <c r="ADC40" s="23"/>
      <c r="ADD40" s="23"/>
      <c r="ADE40" s="23"/>
      <c r="ADF40" s="23"/>
      <c r="ADG40" s="23"/>
      <c r="ADH40" s="23"/>
      <c r="ADI40" s="23"/>
      <c r="ADJ40" s="23"/>
      <c r="ADK40" s="23"/>
      <c r="ADL40" s="23"/>
      <c r="ADM40" s="23"/>
      <c r="ADN40" s="23"/>
      <c r="ADO40" s="23"/>
      <c r="ADP40" s="23"/>
      <c r="ADQ40" s="23"/>
      <c r="ADR40" s="23"/>
      <c r="ADS40" s="23"/>
      <c r="ADT40" s="23"/>
      <c r="ADU40" s="23"/>
      <c r="ADV40" s="23"/>
      <c r="ADW40" s="23"/>
      <c r="ADX40" s="23"/>
      <c r="ADY40" s="23"/>
      <c r="ADZ40" s="23"/>
      <c r="AEA40" s="23"/>
      <c r="AEB40" s="23"/>
      <c r="AEC40" s="23"/>
      <c r="AED40" s="23"/>
      <c r="AEE40" s="23"/>
      <c r="AEF40" s="23"/>
      <c r="AEG40" s="23"/>
      <c r="AEH40" s="23"/>
      <c r="AEI40" s="23"/>
      <c r="AEJ40" s="23"/>
      <c r="AEK40" s="23"/>
      <c r="AEL40" s="23"/>
      <c r="AEM40" s="23"/>
      <c r="AEN40" s="23"/>
      <c r="AEO40" s="23"/>
      <c r="AEP40" s="23"/>
      <c r="AEQ40" s="23"/>
      <c r="AER40" s="23"/>
      <c r="AES40" s="23"/>
      <c r="AET40" s="23"/>
      <c r="AEU40" s="23"/>
      <c r="AEV40" s="23"/>
      <c r="AEW40" s="23"/>
      <c r="AEX40" s="23"/>
      <c r="AEY40" s="23"/>
      <c r="AEZ40" s="23"/>
      <c r="AFA40" s="23"/>
      <c r="AFB40" s="23"/>
      <c r="AFC40" s="23"/>
      <c r="AFD40" s="23"/>
      <c r="AFE40" s="23"/>
      <c r="AFF40" s="23"/>
      <c r="AFG40" s="23"/>
      <c r="AFH40" s="23"/>
      <c r="AFI40" s="23"/>
      <c r="AFJ40" s="23"/>
      <c r="AFK40" s="23"/>
      <c r="AFL40" s="23"/>
      <c r="AFM40" s="23"/>
      <c r="AFN40" s="23"/>
      <c r="AFO40" s="23"/>
      <c r="AFP40" s="23"/>
      <c r="AFQ40" s="23"/>
      <c r="AFR40" s="23"/>
      <c r="AFS40" s="23"/>
      <c r="AFT40" s="23"/>
      <c r="AFU40" s="23"/>
      <c r="AFV40" s="23"/>
      <c r="AFW40" s="23"/>
      <c r="AFX40" s="23"/>
      <c r="AFY40" s="23"/>
      <c r="AFZ40" s="23"/>
      <c r="AGA40" s="23"/>
      <c r="AGB40" s="23"/>
      <c r="AGC40" s="23"/>
      <c r="AGD40" s="23"/>
      <c r="AGE40" s="23"/>
      <c r="AGF40" s="23"/>
      <c r="AGG40" s="23"/>
      <c r="AGH40" s="23"/>
      <c r="AGI40" s="23"/>
      <c r="AGJ40" s="23"/>
      <c r="AGK40" s="23"/>
      <c r="AGL40" s="23"/>
      <c r="AGM40" s="23"/>
      <c r="AGN40" s="23"/>
      <c r="AGO40" s="23"/>
      <c r="AGP40" s="23"/>
      <c r="AGQ40" s="23"/>
      <c r="AGR40" s="23"/>
      <c r="AGS40" s="23"/>
      <c r="AGT40" s="23"/>
      <c r="AGU40" s="23"/>
      <c r="AGV40" s="23"/>
      <c r="AGW40" s="23"/>
      <c r="AGX40" s="23"/>
      <c r="AGY40" s="23"/>
      <c r="AGZ40" s="23"/>
      <c r="AHA40" s="23"/>
      <c r="AHB40" s="23"/>
      <c r="AHC40" s="23"/>
      <c r="AHD40" s="23"/>
      <c r="AHE40" s="23"/>
      <c r="AHF40" s="23"/>
      <c r="AHG40" s="23"/>
      <c r="AHH40" s="23"/>
      <c r="AHI40" s="23"/>
      <c r="AHJ40" s="23"/>
      <c r="AHK40" s="23"/>
      <c r="AHL40" s="23"/>
      <c r="AHM40" s="23"/>
      <c r="AHN40" s="23"/>
      <c r="AHO40" s="23"/>
      <c r="AHP40" s="23"/>
      <c r="AHQ40" s="23"/>
      <c r="AHR40" s="23"/>
      <c r="AHS40" s="23"/>
      <c r="AHT40" s="23"/>
      <c r="AHU40" s="23"/>
      <c r="AHV40" s="23"/>
      <c r="AHW40" s="23"/>
      <c r="AHX40" s="23"/>
      <c r="AHY40" s="23"/>
      <c r="AHZ40" s="23"/>
      <c r="AIA40" s="23"/>
      <c r="AIB40" s="23"/>
      <c r="AIC40" s="23"/>
      <c r="AID40" s="23"/>
      <c r="AIE40" s="23"/>
      <c r="AIF40" s="23"/>
      <c r="AIG40" s="23"/>
      <c r="AIH40" s="23"/>
      <c r="AII40" s="23"/>
      <c r="AIJ40" s="23"/>
      <c r="AIK40" s="23"/>
      <c r="AIL40" s="23"/>
      <c r="AIM40" s="23"/>
      <c r="AIN40" s="23"/>
      <c r="AIO40" s="23"/>
      <c r="AIP40" s="23"/>
      <c r="AIQ40" s="23"/>
      <c r="AIR40" s="23"/>
      <c r="AIS40" s="23"/>
      <c r="AIT40" s="23"/>
      <c r="AIU40" s="23"/>
      <c r="AIV40" s="23"/>
      <c r="AIW40" s="23"/>
      <c r="AIX40" s="23"/>
      <c r="AIY40" s="23"/>
      <c r="AIZ40" s="23"/>
      <c r="AJA40" s="23"/>
      <c r="AJB40" s="23"/>
      <c r="AJC40" s="23"/>
      <c r="AJD40" s="23"/>
      <c r="AJE40" s="23"/>
      <c r="AJF40" s="23"/>
      <c r="AJG40" s="23"/>
      <c r="AJH40" s="23"/>
      <c r="AJI40" s="23"/>
      <c r="AJJ40" s="23"/>
      <c r="AJK40" s="23"/>
      <c r="AJL40" s="23"/>
      <c r="AJM40" s="23"/>
      <c r="AJN40" s="23"/>
      <c r="AJO40" s="23"/>
      <c r="AJP40" s="23"/>
      <c r="AJQ40" s="23"/>
      <c r="AJR40" s="23"/>
      <c r="AJS40" s="23"/>
      <c r="AJT40" s="23"/>
      <c r="AJU40" s="23"/>
      <c r="AJV40" s="23"/>
      <c r="AJW40" s="23"/>
      <c r="AJX40" s="23"/>
      <c r="AJY40" s="23"/>
      <c r="AJZ40" s="23"/>
      <c r="AKA40" s="23"/>
      <c r="AKB40" s="23"/>
      <c r="AKC40" s="23"/>
      <c r="AKD40" s="23"/>
      <c r="AKE40" s="23"/>
      <c r="AKF40" s="23"/>
      <c r="AKG40" s="23"/>
      <c r="AKH40" s="23"/>
      <c r="AKI40" s="23"/>
      <c r="AKJ40" s="23"/>
      <c r="AKK40" s="23"/>
      <c r="AKL40" s="23"/>
      <c r="AKM40" s="23"/>
      <c r="AKN40" s="23"/>
      <c r="AKO40" s="23"/>
      <c r="AKP40" s="23"/>
      <c r="AKQ40" s="23"/>
      <c r="AKR40" s="23"/>
      <c r="AKS40" s="23"/>
      <c r="AKT40" s="23"/>
      <c r="AKU40" s="23"/>
      <c r="AKV40" s="23"/>
      <c r="AKW40" s="23"/>
      <c r="AKX40" s="23"/>
      <c r="AKY40" s="23"/>
      <c r="AKZ40" s="23"/>
      <c r="ALA40" s="23"/>
      <c r="ALB40" s="23"/>
      <c r="ALC40" s="23"/>
      <c r="ALD40" s="23"/>
      <c r="ALE40" s="23"/>
      <c r="ALF40" s="23"/>
      <c r="ALG40" s="23"/>
      <c r="ALH40" s="23"/>
      <c r="ALI40" s="23"/>
      <c r="ALJ40" s="23"/>
      <c r="ALK40" s="23"/>
      <c r="ALL40" s="23"/>
      <c r="ALM40" s="23"/>
      <c r="ALN40" s="23"/>
      <c r="ALO40" s="23"/>
      <c r="ALP40" s="23"/>
      <c r="ALQ40" s="23"/>
      <c r="ALR40" s="23"/>
      <c r="ALS40" s="23"/>
      <c r="ALT40" s="23"/>
      <c r="ALU40" s="23"/>
      <c r="ALV40" s="23"/>
      <c r="ALW40" s="23"/>
      <c r="ALX40" s="23"/>
      <c r="ALY40" s="23"/>
      <c r="ALZ40" s="23"/>
      <c r="AMA40" s="23"/>
      <c r="AMB40" s="23"/>
      <c r="AMC40" s="23"/>
      <c r="AMD40" s="23"/>
      <c r="AME40" s="23"/>
      <c r="AMF40" s="23"/>
      <c r="AMG40" s="23"/>
      <c r="AMH40" s="23"/>
      <c r="AMI40" s="23"/>
    </row>
    <row r="41" spans="1:1023" customFormat="1" ht="31.5" x14ac:dyDescent="0.25">
      <c r="A41" s="16">
        <v>22</v>
      </c>
      <c r="B41" s="16" t="s">
        <v>19</v>
      </c>
      <c r="C41" s="16" t="s">
        <v>20</v>
      </c>
      <c r="D41" s="16">
        <v>97651</v>
      </c>
      <c r="E41" s="37" t="s">
        <v>70</v>
      </c>
      <c r="F41" s="16" t="s">
        <v>62</v>
      </c>
      <c r="G41" s="16">
        <v>186</v>
      </c>
      <c r="H41" s="18">
        <v>80.099999999999994</v>
      </c>
      <c r="I41" s="18">
        <f t="shared" si="5"/>
        <v>99.219869999999986</v>
      </c>
      <c r="J41" s="18">
        <f t="shared" si="6"/>
        <v>14898.599999999999</v>
      </c>
      <c r="K41" s="34">
        <f t="shared" si="7"/>
        <v>18454.895819999998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  <c r="IW41" s="23"/>
      <c r="IX41" s="23"/>
      <c r="IY41" s="23"/>
      <c r="IZ41" s="23"/>
      <c r="JA41" s="23"/>
      <c r="JB41" s="23"/>
      <c r="JC41" s="23"/>
      <c r="JD41" s="23"/>
      <c r="JE41" s="23"/>
      <c r="JF41" s="23"/>
      <c r="JG41" s="23"/>
      <c r="JH41" s="23"/>
      <c r="JI41" s="23"/>
      <c r="JJ41" s="23"/>
      <c r="JK41" s="23"/>
      <c r="JL41" s="23"/>
      <c r="JM41" s="23"/>
      <c r="JN41" s="23"/>
      <c r="JO41" s="23"/>
      <c r="JP41" s="23"/>
      <c r="JQ41" s="23"/>
      <c r="JR41" s="23"/>
      <c r="JS41" s="23"/>
      <c r="JT41" s="23"/>
      <c r="JU41" s="23"/>
      <c r="JV41" s="23"/>
      <c r="JW41" s="23"/>
      <c r="JX41" s="23"/>
      <c r="JY41" s="23"/>
      <c r="JZ41" s="23"/>
      <c r="KA41" s="23"/>
      <c r="KB41" s="23"/>
      <c r="KC41" s="23"/>
      <c r="KD41" s="23"/>
      <c r="KE41" s="23"/>
      <c r="KF41" s="23"/>
      <c r="KG41" s="23"/>
      <c r="KH41" s="23"/>
      <c r="KI41" s="23"/>
      <c r="KJ41" s="23"/>
      <c r="KK41" s="23"/>
      <c r="KL41" s="23"/>
      <c r="KM41" s="23"/>
      <c r="KN41" s="23"/>
      <c r="KO41" s="23"/>
      <c r="KP41" s="23"/>
      <c r="KQ41" s="23"/>
      <c r="KR41" s="23"/>
      <c r="KS41" s="23"/>
      <c r="KT41" s="23"/>
      <c r="KU41" s="23"/>
      <c r="KV41" s="23"/>
      <c r="KW41" s="23"/>
      <c r="KX41" s="23"/>
      <c r="KY41" s="23"/>
      <c r="KZ41" s="23"/>
      <c r="LA41" s="23"/>
      <c r="LB41" s="23"/>
      <c r="LC41" s="23"/>
      <c r="LD41" s="23"/>
      <c r="LE41" s="23"/>
      <c r="LF41" s="23"/>
      <c r="LG41" s="23"/>
      <c r="LH41" s="23"/>
      <c r="LI41" s="23"/>
      <c r="LJ41" s="23"/>
      <c r="LK41" s="23"/>
      <c r="LL41" s="23"/>
      <c r="LM41" s="23"/>
      <c r="LN41" s="23"/>
      <c r="LO41" s="23"/>
      <c r="LP41" s="23"/>
      <c r="LQ41" s="23"/>
      <c r="LR41" s="23"/>
      <c r="LS41" s="23"/>
      <c r="LT41" s="23"/>
      <c r="LU41" s="23"/>
      <c r="LV41" s="23"/>
      <c r="LW41" s="23"/>
      <c r="LX41" s="23"/>
      <c r="LY41" s="23"/>
      <c r="LZ41" s="23"/>
      <c r="MA41" s="23"/>
      <c r="MB41" s="23"/>
      <c r="MC41" s="23"/>
      <c r="MD41" s="23"/>
      <c r="ME41" s="23"/>
      <c r="MF41" s="23"/>
      <c r="MG41" s="23"/>
      <c r="MH41" s="23"/>
      <c r="MI41" s="23"/>
      <c r="MJ41" s="23"/>
      <c r="MK41" s="23"/>
      <c r="ML41" s="23"/>
      <c r="MM41" s="23"/>
      <c r="MN41" s="23"/>
      <c r="MO41" s="23"/>
      <c r="MP41" s="23"/>
      <c r="MQ41" s="23"/>
      <c r="MR41" s="23"/>
      <c r="MS41" s="23"/>
      <c r="MT41" s="23"/>
      <c r="MU41" s="23"/>
      <c r="MV41" s="23"/>
      <c r="MW41" s="23"/>
      <c r="MX41" s="23"/>
      <c r="MY41" s="23"/>
      <c r="MZ41" s="23"/>
      <c r="NA41" s="23"/>
      <c r="NB41" s="23"/>
      <c r="NC41" s="23"/>
      <c r="ND41" s="23"/>
      <c r="NE41" s="23"/>
      <c r="NF41" s="23"/>
      <c r="NG41" s="23"/>
      <c r="NH41" s="23"/>
      <c r="NI41" s="23"/>
      <c r="NJ41" s="23"/>
      <c r="NK41" s="23"/>
      <c r="NL41" s="23"/>
      <c r="NM41" s="23"/>
      <c r="NN41" s="23"/>
      <c r="NO41" s="23"/>
      <c r="NP41" s="23"/>
      <c r="NQ41" s="23"/>
      <c r="NR41" s="23"/>
      <c r="NS41" s="23"/>
      <c r="NT41" s="23"/>
      <c r="NU41" s="23"/>
      <c r="NV41" s="23"/>
      <c r="NW41" s="23"/>
      <c r="NX41" s="23"/>
      <c r="NY41" s="23"/>
      <c r="NZ41" s="23"/>
      <c r="OA41" s="23"/>
      <c r="OB41" s="23"/>
      <c r="OC41" s="23"/>
      <c r="OD41" s="23"/>
      <c r="OE41" s="23"/>
      <c r="OF41" s="23"/>
      <c r="OG41" s="23"/>
      <c r="OH41" s="23"/>
      <c r="OI41" s="23"/>
      <c r="OJ41" s="23"/>
      <c r="OK41" s="23"/>
      <c r="OL41" s="23"/>
      <c r="OM41" s="23"/>
      <c r="ON41" s="23"/>
      <c r="OO41" s="23"/>
      <c r="OP41" s="23"/>
      <c r="OQ41" s="23"/>
      <c r="OR41" s="23"/>
      <c r="OS41" s="23"/>
      <c r="OT41" s="23"/>
      <c r="OU41" s="23"/>
      <c r="OV41" s="23"/>
      <c r="OW41" s="23"/>
      <c r="OX41" s="23"/>
      <c r="OY41" s="23"/>
      <c r="OZ41" s="23"/>
      <c r="PA41" s="23"/>
      <c r="PB41" s="23"/>
      <c r="PC41" s="23"/>
      <c r="PD41" s="23"/>
      <c r="PE41" s="23"/>
      <c r="PF41" s="23"/>
      <c r="PG41" s="23"/>
      <c r="PH41" s="23"/>
      <c r="PI41" s="23"/>
      <c r="PJ41" s="23"/>
      <c r="PK41" s="23"/>
      <c r="PL41" s="23"/>
      <c r="PM41" s="23"/>
      <c r="PN41" s="23"/>
      <c r="PO41" s="23"/>
      <c r="PP41" s="23"/>
      <c r="PQ41" s="23"/>
      <c r="PR41" s="23"/>
      <c r="PS41" s="23"/>
      <c r="PT41" s="23"/>
      <c r="PU41" s="23"/>
      <c r="PV41" s="23"/>
      <c r="PW41" s="23"/>
      <c r="PX41" s="23"/>
      <c r="PY41" s="23"/>
      <c r="PZ41" s="23"/>
      <c r="QA41" s="23"/>
      <c r="QB41" s="23"/>
      <c r="QC41" s="23"/>
      <c r="QD41" s="23"/>
      <c r="QE41" s="23"/>
      <c r="QF41" s="23"/>
      <c r="QG41" s="23"/>
      <c r="QH41" s="23"/>
      <c r="QI41" s="23"/>
      <c r="QJ41" s="23"/>
      <c r="QK41" s="23"/>
      <c r="QL41" s="23"/>
      <c r="QM41" s="23"/>
      <c r="QN41" s="23"/>
      <c r="QO41" s="23"/>
      <c r="QP41" s="23"/>
      <c r="QQ41" s="23"/>
      <c r="QR41" s="23"/>
      <c r="QS41" s="23"/>
      <c r="QT41" s="23"/>
      <c r="QU41" s="23"/>
      <c r="QV41" s="23"/>
      <c r="QW41" s="23"/>
      <c r="QX41" s="23"/>
      <c r="QY41" s="23"/>
      <c r="QZ41" s="23"/>
      <c r="RA41" s="23"/>
      <c r="RB41" s="23"/>
      <c r="RC41" s="23"/>
      <c r="RD41" s="23"/>
      <c r="RE41" s="23"/>
      <c r="RF41" s="23"/>
      <c r="RG41" s="23"/>
      <c r="RH41" s="23"/>
      <c r="RI41" s="23"/>
      <c r="RJ41" s="23"/>
      <c r="RK41" s="23"/>
      <c r="RL41" s="23"/>
      <c r="RM41" s="23"/>
      <c r="RN41" s="23"/>
      <c r="RO41" s="23"/>
      <c r="RP41" s="23"/>
      <c r="RQ41" s="23"/>
      <c r="RR41" s="23"/>
      <c r="RS41" s="23"/>
      <c r="RT41" s="23"/>
      <c r="RU41" s="23"/>
      <c r="RV41" s="23"/>
      <c r="RW41" s="23"/>
      <c r="RX41" s="23"/>
      <c r="RY41" s="23"/>
      <c r="RZ41" s="23"/>
      <c r="SA41" s="23"/>
      <c r="SB41" s="23"/>
      <c r="SC41" s="23"/>
      <c r="SD41" s="23"/>
      <c r="SE41" s="23"/>
      <c r="SF41" s="23"/>
      <c r="SG41" s="23"/>
      <c r="SH41" s="23"/>
      <c r="SI41" s="23"/>
      <c r="SJ41" s="23"/>
      <c r="SK41" s="23"/>
      <c r="SL41" s="23"/>
      <c r="SM41" s="23"/>
      <c r="SN41" s="23"/>
      <c r="SO41" s="23"/>
      <c r="SP41" s="23"/>
      <c r="SQ41" s="23"/>
      <c r="SR41" s="23"/>
      <c r="SS41" s="23"/>
      <c r="ST41" s="23"/>
      <c r="SU41" s="23"/>
      <c r="SV41" s="23"/>
      <c r="SW41" s="23"/>
      <c r="SX41" s="23"/>
      <c r="SY41" s="23"/>
      <c r="SZ41" s="23"/>
      <c r="TA41" s="23"/>
      <c r="TB41" s="23"/>
      <c r="TC41" s="23"/>
      <c r="TD41" s="23"/>
      <c r="TE41" s="23"/>
      <c r="TF41" s="23"/>
      <c r="TG41" s="23"/>
      <c r="TH41" s="23"/>
      <c r="TI41" s="23"/>
      <c r="TJ41" s="23"/>
      <c r="TK41" s="23"/>
      <c r="TL41" s="23"/>
      <c r="TM41" s="23"/>
      <c r="TN41" s="23"/>
      <c r="TO41" s="23"/>
      <c r="TP41" s="23"/>
      <c r="TQ41" s="23"/>
      <c r="TR41" s="23"/>
      <c r="TS41" s="23"/>
      <c r="TT41" s="23"/>
      <c r="TU41" s="23"/>
      <c r="TV41" s="23"/>
      <c r="TW41" s="23"/>
      <c r="TX41" s="23"/>
      <c r="TY41" s="23"/>
      <c r="TZ41" s="23"/>
      <c r="UA41" s="23"/>
      <c r="UB41" s="23"/>
      <c r="UC41" s="23"/>
      <c r="UD41" s="23"/>
      <c r="UE41" s="23"/>
      <c r="UF41" s="23"/>
      <c r="UG41" s="23"/>
      <c r="UH41" s="23"/>
      <c r="UI41" s="23"/>
      <c r="UJ41" s="23"/>
      <c r="UK41" s="23"/>
      <c r="UL41" s="23"/>
      <c r="UM41" s="23"/>
      <c r="UN41" s="23"/>
      <c r="UO41" s="23"/>
      <c r="UP41" s="23"/>
      <c r="UQ41" s="23"/>
      <c r="UR41" s="23"/>
      <c r="US41" s="23"/>
      <c r="UT41" s="23"/>
      <c r="UU41" s="23"/>
      <c r="UV41" s="23"/>
      <c r="UW41" s="23"/>
      <c r="UX41" s="23"/>
      <c r="UY41" s="23"/>
      <c r="UZ41" s="23"/>
      <c r="VA41" s="23"/>
      <c r="VB41" s="23"/>
      <c r="VC41" s="23"/>
      <c r="VD41" s="23"/>
      <c r="VE41" s="23"/>
      <c r="VF41" s="23"/>
      <c r="VG41" s="23"/>
      <c r="VH41" s="23"/>
      <c r="VI41" s="23"/>
      <c r="VJ41" s="23"/>
      <c r="VK41" s="23"/>
      <c r="VL41" s="23"/>
      <c r="VM41" s="23"/>
      <c r="VN41" s="23"/>
      <c r="VO41" s="23"/>
      <c r="VP41" s="23"/>
      <c r="VQ41" s="23"/>
      <c r="VR41" s="23"/>
      <c r="VS41" s="23"/>
      <c r="VT41" s="23"/>
      <c r="VU41" s="23"/>
      <c r="VV41" s="23"/>
      <c r="VW41" s="23"/>
      <c r="VX41" s="23"/>
      <c r="VY41" s="23"/>
      <c r="VZ41" s="23"/>
      <c r="WA41" s="23"/>
      <c r="WB41" s="23"/>
      <c r="WC41" s="23"/>
      <c r="WD41" s="23"/>
      <c r="WE41" s="23"/>
      <c r="WF41" s="23"/>
      <c r="WG41" s="23"/>
      <c r="WH41" s="23"/>
      <c r="WI41" s="23"/>
      <c r="WJ41" s="23"/>
      <c r="WK41" s="23"/>
      <c r="WL41" s="23"/>
      <c r="WM41" s="23"/>
      <c r="WN41" s="23"/>
      <c r="WO41" s="23"/>
      <c r="WP41" s="23"/>
      <c r="WQ41" s="23"/>
      <c r="WR41" s="23"/>
      <c r="WS41" s="23"/>
      <c r="WT41" s="23"/>
      <c r="WU41" s="23"/>
      <c r="WV41" s="23"/>
      <c r="WW41" s="23"/>
      <c r="WX41" s="23"/>
      <c r="WY41" s="23"/>
      <c r="WZ41" s="23"/>
      <c r="XA41" s="23"/>
      <c r="XB41" s="23"/>
      <c r="XC41" s="23"/>
      <c r="XD41" s="23"/>
      <c r="XE41" s="23"/>
      <c r="XF41" s="23"/>
      <c r="XG41" s="23"/>
      <c r="XH41" s="23"/>
      <c r="XI41" s="23"/>
      <c r="XJ41" s="23"/>
      <c r="XK41" s="23"/>
      <c r="XL41" s="23"/>
      <c r="XM41" s="23"/>
      <c r="XN41" s="23"/>
      <c r="XO41" s="23"/>
      <c r="XP41" s="23"/>
      <c r="XQ41" s="23"/>
      <c r="XR41" s="23"/>
      <c r="XS41" s="23"/>
      <c r="XT41" s="23"/>
      <c r="XU41" s="23"/>
      <c r="XV41" s="23"/>
      <c r="XW41" s="23"/>
      <c r="XX41" s="23"/>
      <c r="XY41" s="23"/>
      <c r="XZ41" s="23"/>
      <c r="YA41" s="23"/>
      <c r="YB41" s="23"/>
      <c r="YC41" s="23"/>
      <c r="YD41" s="23"/>
      <c r="YE41" s="23"/>
      <c r="YF41" s="23"/>
      <c r="YG41" s="23"/>
      <c r="YH41" s="23"/>
      <c r="YI41" s="23"/>
      <c r="YJ41" s="23"/>
      <c r="YK41" s="23"/>
      <c r="YL41" s="23"/>
      <c r="YM41" s="23"/>
      <c r="YN41" s="23"/>
      <c r="YO41" s="23"/>
      <c r="YP41" s="23"/>
      <c r="YQ41" s="23"/>
      <c r="YR41" s="23"/>
      <c r="YS41" s="23"/>
      <c r="YT41" s="23"/>
      <c r="YU41" s="23"/>
      <c r="YV41" s="23"/>
      <c r="YW41" s="23"/>
      <c r="YX41" s="23"/>
      <c r="YY41" s="23"/>
      <c r="YZ41" s="23"/>
      <c r="ZA41" s="23"/>
      <c r="ZB41" s="23"/>
      <c r="ZC41" s="23"/>
      <c r="ZD41" s="23"/>
      <c r="ZE41" s="23"/>
      <c r="ZF41" s="23"/>
      <c r="ZG41" s="23"/>
      <c r="ZH41" s="23"/>
      <c r="ZI41" s="23"/>
      <c r="ZJ41" s="23"/>
      <c r="ZK41" s="23"/>
      <c r="ZL41" s="23"/>
      <c r="ZM41" s="23"/>
      <c r="ZN41" s="23"/>
      <c r="ZO41" s="23"/>
      <c r="ZP41" s="23"/>
      <c r="ZQ41" s="23"/>
      <c r="ZR41" s="23"/>
      <c r="ZS41" s="23"/>
      <c r="ZT41" s="23"/>
      <c r="ZU41" s="23"/>
      <c r="ZV41" s="23"/>
      <c r="ZW41" s="23"/>
      <c r="ZX41" s="23"/>
      <c r="ZY41" s="23"/>
      <c r="ZZ41" s="23"/>
      <c r="AAA41" s="23"/>
      <c r="AAB41" s="23"/>
      <c r="AAC41" s="23"/>
      <c r="AAD41" s="23"/>
      <c r="AAE41" s="23"/>
      <c r="AAF41" s="23"/>
      <c r="AAG41" s="23"/>
      <c r="AAH41" s="23"/>
      <c r="AAI41" s="23"/>
      <c r="AAJ41" s="23"/>
      <c r="AAK41" s="23"/>
      <c r="AAL41" s="23"/>
      <c r="AAM41" s="23"/>
      <c r="AAN41" s="23"/>
      <c r="AAO41" s="23"/>
      <c r="AAP41" s="23"/>
      <c r="AAQ41" s="23"/>
      <c r="AAR41" s="23"/>
      <c r="AAS41" s="23"/>
      <c r="AAT41" s="23"/>
      <c r="AAU41" s="23"/>
      <c r="AAV41" s="23"/>
      <c r="AAW41" s="23"/>
      <c r="AAX41" s="23"/>
      <c r="AAY41" s="23"/>
      <c r="AAZ41" s="23"/>
      <c r="ABA41" s="23"/>
      <c r="ABB41" s="23"/>
      <c r="ABC41" s="23"/>
      <c r="ABD41" s="23"/>
      <c r="ABE41" s="23"/>
      <c r="ABF41" s="23"/>
      <c r="ABG41" s="23"/>
      <c r="ABH41" s="23"/>
      <c r="ABI41" s="23"/>
      <c r="ABJ41" s="23"/>
      <c r="ABK41" s="23"/>
      <c r="ABL41" s="23"/>
      <c r="ABM41" s="23"/>
      <c r="ABN41" s="23"/>
      <c r="ABO41" s="23"/>
      <c r="ABP41" s="23"/>
      <c r="ABQ41" s="23"/>
      <c r="ABR41" s="23"/>
      <c r="ABS41" s="23"/>
      <c r="ABT41" s="23"/>
      <c r="ABU41" s="23"/>
      <c r="ABV41" s="23"/>
      <c r="ABW41" s="23"/>
      <c r="ABX41" s="23"/>
      <c r="ABY41" s="23"/>
      <c r="ABZ41" s="23"/>
      <c r="ACA41" s="23"/>
      <c r="ACB41" s="23"/>
      <c r="ACC41" s="23"/>
      <c r="ACD41" s="23"/>
      <c r="ACE41" s="23"/>
      <c r="ACF41" s="23"/>
      <c r="ACG41" s="23"/>
      <c r="ACH41" s="23"/>
      <c r="ACI41" s="23"/>
      <c r="ACJ41" s="23"/>
      <c r="ACK41" s="23"/>
      <c r="ACL41" s="23"/>
      <c r="ACM41" s="23"/>
      <c r="ACN41" s="23"/>
      <c r="ACO41" s="23"/>
      <c r="ACP41" s="23"/>
      <c r="ACQ41" s="23"/>
      <c r="ACR41" s="23"/>
      <c r="ACS41" s="23"/>
      <c r="ACT41" s="23"/>
      <c r="ACU41" s="23"/>
      <c r="ACV41" s="23"/>
      <c r="ACW41" s="23"/>
      <c r="ACX41" s="23"/>
      <c r="ACY41" s="23"/>
      <c r="ACZ41" s="23"/>
      <c r="ADA41" s="23"/>
      <c r="ADB41" s="23"/>
      <c r="ADC41" s="23"/>
      <c r="ADD41" s="23"/>
      <c r="ADE41" s="23"/>
      <c r="ADF41" s="23"/>
      <c r="ADG41" s="23"/>
      <c r="ADH41" s="23"/>
      <c r="ADI41" s="23"/>
      <c r="ADJ41" s="23"/>
      <c r="ADK41" s="23"/>
      <c r="ADL41" s="23"/>
      <c r="ADM41" s="23"/>
      <c r="ADN41" s="23"/>
      <c r="ADO41" s="23"/>
      <c r="ADP41" s="23"/>
      <c r="ADQ41" s="23"/>
      <c r="ADR41" s="23"/>
      <c r="ADS41" s="23"/>
      <c r="ADT41" s="23"/>
      <c r="ADU41" s="23"/>
      <c r="ADV41" s="23"/>
      <c r="ADW41" s="23"/>
      <c r="ADX41" s="23"/>
      <c r="ADY41" s="23"/>
      <c r="ADZ41" s="23"/>
      <c r="AEA41" s="23"/>
      <c r="AEB41" s="23"/>
      <c r="AEC41" s="23"/>
      <c r="AED41" s="23"/>
      <c r="AEE41" s="23"/>
      <c r="AEF41" s="23"/>
      <c r="AEG41" s="23"/>
      <c r="AEH41" s="23"/>
      <c r="AEI41" s="23"/>
      <c r="AEJ41" s="23"/>
      <c r="AEK41" s="23"/>
      <c r="AEL41" s="23"/>
      <c r="AEM41" s="23"/>
      <c r="AEN41" s="23"/>
      <c r="AEO41" s="23"/>
      <c r="AEP41" s="23"/>
      <c r="AEQ41" s="23"/>
      <c r="AER41" s="23"/>
      <c r="AES41" s="23"/>
      <c r="AET41" s="23"/>
      <c r="AEU41" s="23"/>
      <c r="AEV41" s="23"/>
      <c r="AEW41" s="23"/>
      <c r="AEX41" s="23"/>
      <c r="AEY41" s="23"/>
      <c r="AEZ41" s="23"/>
      <c r="AFA41" s="23"/>
      <c r="AFB41" s="23"/>
      <c r="AFC41" s="23"/>
      <c r="AFD41" s="23"/>
      <c r="AFE41" s="23"/>
      <c r="AFF41" s="23"/>
      <c r="AFG41" s="23"/>
      <c r="AFH41" s="23"/>
      <c r="AFI41" s="23"/>
      <c r="AFJ41" s="23"/>
      <c r="AFK41" s="23"/>
      <c r="AFL41" s="23"/>
      <c r="AFM41" s="23"/>
      <c r="AFN41" s="23"/>
      <c r="AFO41" s="23"/>
      <c r="AFP41" s="23"/>
      <c r="AFQ41" s="23"/>
      <c r="AFR41" s="23"/>
      <c r="AFS41" s="23"/>
      <c r="AFT41" s="23"/>
      <c r="AFU41" s="23"/>
      <c r="AFV41" s="23"/>
      <c r="AFW41" s="23"/>
      <c r="AFX41" s="23"/>
      <c r="AFY41" s="23"/>
      <c r="AFZ41" s="23"/>
      <c r="AGA41" s="23"/>
      <c r="AGB41" s="23"/>
      <c r="AGC41" s="23"/>
      <c r="AGD41" s="23"/>
      <c r="AGE41" s="23"/>
      <c r="AGF41" s="23"/>
      <c r="AGG41" s="23"/>
      <c r="AGH41" s="23"/>
      <c r="AGI41" s="23"/>
      <c r="AGJ41" s="23"/>
      <c r="AGK41" s="23"/>
      <c r="AGL41" s="23"/>
      <c r="AGM41" s="23"/>
      <c r="AGN41" s="23"/>
      <c r="AGO41" s="23"/>
      <c r="AGP41" s="23"/>
      <c r="AGQ41" s="23"/>
      <c r="AGR41" s="23"/>
      <c r="AGS41" s="23"/>
      <c r="AGT41" s="23"/>
      <c r="AGU41" s="23"/>
      <c r="AGV41" s="23"/>
      <c r="AGW41" s="23"/>
      <c r="AGX41" s="23"/>
      <c r="AGY41" s="23"/>
      <c r="AGZ41" s="23"/>
      <c r="AHA41" s="23"/>
      <c r="AHB41" s="23"/>
      <c r="AHC41" s="23"/>
      <c r="AHD41" s="23"/>
      <c r="AHE41" s="23"/>
      <c r="AHF41" s="23"/>
      <c r="AHG41" s="23"/>
      <c r="AHH41" s="23"/>
      <c r="AHI41" s="23"/>
      <c r="AHJ41" s="23"/>
      <c r="AHK41" s="23"/>
      <c r="AHL41" s="23"/>
      <c r="AHM41" s="23"/>
      <c r="AHN41" s="23"/>
      <c r="AHO41" s="23"/>
      <c r="AHP41" s="23"/>
      <c r="AHQ41" s="23"/>
      <c r="AHR41" s="23"/>
      <c r="AHS41" s="23"/>
      <c r="AHT41" s="23"/>
      <c r="AHU41" s="23"/>
      <c r="AHV41" s="23"/>
      <c r="AHW41" s="23"/>
      <c r="AHX41" s="23"/>
      <c r="AHY41" s="23"/>
      <c r="AHZ41" s="23"/>
      <c r="AIA41" s="23"/>
      <c r="AIB41" s="23"/>
      <c r="AIC41" s="23"/>
      <c r="AID41" s="23"/>
      <c r="AIE41" s="23"/>
      <c r="AIF41" s="23"/>
      <c r="AIG41" s="23"/>
      <c r="AIH41" s="23"/>
      <c r="AII41" s="23"/>
      <c r="AIJ41" s="23"/>
      <c r="AIK41" s="23"/>
      <c r="AIL41" s="23"/>
      <c r="AIM41" s="23"/>
      <c r="AIN41" s="23"/>
      <c r="AIO41" s="23"/>
      <c r="AIP41" s="23"/>
      <c r="AIQ41" s="23"/>
      <c r="AIR41" s="23"/>
      <c r="AIS41" s="23"/>
      <c r="AIT41" s="23"/>
      <c r="AIU41" s="23"/>
      <c r="AIV41" s="23"/>
      <c r="AIW41" s="23"/>
      <c r="AIX41" s="23"/>
      <c r="AIY41" s="23"/>
      <c r="AIZ41" s="23"/>
      <c r="AJA41" s="23"/>
      <c r="AJB41" s="23"/>
      <c r="AJC41" s="23"/>
      <c r="AJD41" s="23"/>
      <c r="AJE41" s="23"/>
      <c r="AJF41" s="23"/>
      <c r="AJG41" s="23"/>
      <c r="AJH41" s="23"/>
      <c r="AJI41" s="23"/>
      <c r="AJJ41" s="23"/>
      <c r="AJK41" s="23"/>
      <c r="AJL41" s="23"/>
      <c r="AJM41" s="23"/>
      <c r="AJN41" s="23"/>
      <c r="AJO41" s="23"/>
      <c r="AJP41" s="23"/>
      <c r="AJQ41" s="23"/>
      <c r="AJR41" s="23"/>
      <c r="AJS41" s="23"/>
      <c r="AJT41" s="23"/>
      <c r="AJU41" s="23"/>
      <c r="AJV41" s="23"/>
      <c r="AJW41" s="23"/>
      <c r="AJX41" s="23"/>
      <c r="AJY41" s="23"/>
      <c r="AJZ41" s="23"/>
      <c r="AKA41" s="23"/>
      <c r="AKB41" s="23"/>
      <c r="AKC41" s="23"/>
      <c r="AKD41" s="23"/>
      <c r="AKE41" s="23"/>
      <c r="AKF41" s="23"/>
      <c r="AKG41" s="23"/>
      <c r="AKH41" s="23"/>
      <c r="AKI41" s="23"/>
      <c r="AKJ41" s="23"/>
      <c r="AKK41" s="23"/>
      <c r="AKL41" s="23"/>
      <c r="AKM41" s="23"/>
      <c r="AKN41" s="23"/>
      <c r="AKO41" s="23"/>
      <c r="AKP41" s="23"/>
      <c r="AKQ41" s="23"/>
      <c r="AKR41" s="23"/>
      <c r="AKS41" s="23"/>
      <c r="AKT41" s="23"/>
      <c r="AKU41" s="23"/>
      <c r="AKV41" s="23"/>
      <c r="AKW41" s="23"/>
      <c r="AKX41" s="23"/>
      <c r="AKY41" s="23"/>
      <c r="AKZ41" s="23"/>
      <c r="ALA41" s="23"/>
      <c r="ALB41" s="23"/>
      <c r="ALC41" s="23"/>
      <c r="ALD41" s="23"/>
      <c r="ALE41" s="23"/>
      <c r="ALF41" s="23"/>
      <c r="ALG41" s="23"/>
      <c r="ALH41" s="23"/>
      <c r="ALI41" s="23"/>
      <c r="ALJ41" s="23"/>
      <c r="ALK41" s="23"/>
      <c r="ALL41" s="23"/>
      <c r="ALM41" s="23"/>
      <c r="ALN41" s="23"/>
      <c r="ALO41" s="23"/>
      <c r="ALP41" s="23"/>
      <c r="ALQ41" s="23"/>
      <c r="ALR41" s="23"/>
      <c r="ALS41" s="23"/>
      <c r="ALT41" s="23"/>
      <c r="ALU41" s="23"/>
      <c r="ALV41" s="23"/>
      <c r="ALW41" s="23"/>
      <c r="ALX41" s="23"/>
      <c r="ALY41" s="23"/>
      <c r="ALZ41" s="23"/>
      <c r="AMA41" s="23"/>
      <c r="AMB41" s="23"/>
      <c r="AMC41" s="23"/>
      <c r="AMD41" s="23"/>
      <c r="AME41" s="23"/>
      <c r="AMF41" s="23"/>
      <c r="AMG41" s="23"/>
      <c r="AMH41" s="23"/>
      <c r="AMI41" s="23"/>
    </row>
    <row r="42" spans="1:1023" customFormat="1" ht="31.5" x14ac:dyDescent="0.25">
      <c r="A42" s="16">
        <v>23</v>
      </c>
      <c r="B42" s="16" t="s">
        <v>19</v>
      </c>
      <c r="C42" s="16" t="s">
        <v>54</v>
      </c>
      <c r="D42" s="16" t="s">
        <v>55</v>
      </c>
      <c r="E42" s="32" t="s">
        <v>56</v>
      </c>
      <c r="F42" s="16" t="s">
        <v>52</v>
      </c>
      <c r="G42" s="16">
        <v>100</v>
      </c>
      <c r="H42" s="18">
        <v>107.85</v>
      </c>
      <c r="I42" s="18">
        <f t="shared" si="5"/>
        <v>133.59379499999997</v>
      </c>
      <c r="J42" s="18">
        <f t="shared" si="6"/>
        <v>10785</v>
      </c>
      <c r="K42" s="34">
        <f t="shared" si="7"/>
        <v>13359.379499999997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  <c r="IW42" s="23"/>
      <c r="IX42" s="23"/>
      <c r="IY42" s="23"/>
      <c r="IZ42" s="23"/>
      <c r="JA42" s="23"/>
      <c r="JB42" s="23"/>
      <c r="JC42" s="23"/>
      <c r="JD42" s="23"/>
      <c r="JE42" s="23"/>
      <c r="JF42" s="23"/>
      <c r="JG42" s="23"/>
      <c r="JH42" s="23"/>
      <c r="JI42" s="23"/>
      <c r="JJ42" s="23"/>
      <c r="JK42" s="23"/>
      <c r="JL42" s="23"/>
      <c r="JM42" s="23"/>
      <c r="JN42" s="23"/>
      <c r="JO42" s="23"/>
      <c r="JP42" s="23"/>
      <c r="JQ42" s="23"/>
      <c r="JR42" s="23"/>
      <c r="JS42" s="23"/>
      <c r="JT42" s="23"/>
      <c r="JU42" s="23"/>
      <c r="JV42" s="23"/>
      <c r="JW42" s="23"/>
      <c r="JX42" s="23"/>
      <c r="JY42" s="23"/>
      <c r="JZ42" s="23"/>
      <c r="KA42" s="23"/>
      <c r="KB42" s="23"/>
      <c r="KC42" s="23"/>
      <c r="KD42" s="23"/>
      <c r="KE42" s="23"/>
      <c r="KF42" s="23"/>
      <c r="KG42" s="23"/>
      <c r="KH42" s="23"/>
      <c r="KI42" s="23"/>
      <c r="KJ42" s="23"/>
      <c r="KK42" s="23"/>
      <c r="KL42" s="23"/>
      <c r="KM42" s="23"/>
      <c r="KN42" s="23"/>
      <c r="KO42" s="23"/>
      <c r="KP42" s="23"/>
      <c r="KQ42" s="23"/>
      <c r="KR42" s="23"/>
      <c r="KS42" s="23"/>
      <c r="KT42" s="23"/>
      <c r="KU42" s="23"/>
      <c r="KV42" s="23"/>
      <c r="KW42" s="23"/>
      <c r="KX42" s="23"/>
      <c r="KY42" s="23"/>
      <c r="KZ42" s="23"/>
      <c r="LA42" s="23"/>
      <c r="LB42" s="23"/>
      <c r="LC42" s="23"/>
      <c r="LD42" s="23"/>
      <c r="LE42" s="23"/>
      <c r="LF42" s="23"/>
      <c r="LG42" s="23"/>
      <c r="LH42" s="23"/>
      <c r="LI42" s="23"/>
      <c r="LJ42" s="23"/>
      <c r="LK42" s="23"/>
      <c r="LL42" s="23"/>
      <c r="LM42" s="23"/>
      <c r="LN42" s="23"/>
      <c r="LO42" s="23"/>
      <c r="LP42" s="23"/>
      <c r="LQ42" s="23"/>
      <c r="LR42" s="23"/>
      <c r="LS42" s="23"/>
      <c r="LT42" s="23"/>
      <c r="LU42" s="23"/>
      <c r="LV42" s="23"/>
      <c r="LW42" s="23"/>
      <c r="LX42" s="23"/>
      <c r="LY42" s="23"/>
      <c r="LZ42" s="23"/>
      <c r="MA42" s="23"/>
      <c r="MB42" s="23"/>
      <c r="MC42" s="23"/>
      <c r="MD42" s="23"/>
      <c r="ME42" s="23"/>
      <c r="MF42" s="23"/>
      <c r="MG42" s="23"/>
      <c r="MH42" s="23"/>
      <c r="MI42" s="23"/>
      <c r="MJ42" s="23"/>
      <c r="MK42" s="23"/>
      <c r="ML42" s="23"/>
      <c r="MM42" s="23"/>
      <c r="MN42" s="23"/>
      <c r="MO42" s="23"/>
      <c r="MP42" s="23"/>
      <c r="MQ42" s="23"/>
      <c r="MR42" s="23"/>
      <c r="MS42" s="23"/>
      <c r="MT42" s="23"/>
      <c r="MU42" s="23"/>
      <c r="MV42" s="23"/>
      <c r="MW42" s="23"/>
      <c r="MX42" s="23"/>
      <c r="MY42" s="23"/>
      <c r="MZ42" s="23"/>
      <c r="NA42" s="23"/>
      <c r="NB42" s="23"/>
      <c r="NC42" s="23"/>
      <c r="ND42" s="23"/>
      <c r="NE42" s="23"/>
      <c r="NF42" s="23"/>
      <c r="NG42" s="23"/>
      <c r="NH42" s="23"/>
      <c r="NI42" s="23"/>
      <c r="NJ42" s="23"/>
      <c r="NK42" s="23"/>
      <c r="NL42" s="23"/>
      <c r="NM42" s="23"/>
      <c r="NN42" s="23"/>
      <c r="NO42" s="23"/>
      <c r="NP42" s="23"/>
      <c r="NQ42" s="23"/>
      <c r="NR42" s="23"/>
      <c r="NS42" s="23"/>
      <c r="NT42" s="23"/>
      <c r="NU42" s="23"/>
      <c r="NV42" s="23"/>
      <c r="NW42" s="23"/>
      <c r="NX42" s="23"/>
      <c r="NY42" s="23"/>
      <c r="NZ42" s="23"/>
      <c r="OA42" s="23"/>
      <c r="OB42" s="23"/>
      <c r="OC42" s="23"/>
      <c r="OD42" s="23"/>
      <c r="OE42" s="23"/>
      <c r="OF42" s="23"/>
      <c r="OG42" s="23"/>
      <c r="OH42" s="23"/>
      <c r="OI42" s="23"/>
      <c r="OJ42" s="23"/>
      <c r="OK42" s="23"/>
      <c r="OL42" s="23"/>
      <c r="OM42" s="23"/>
      <c r="ON42" s="23"/>
      <c r="OO42" s="23"/>
      <c r="OP42" s="23"/>
      <c r="OQ42" s="23"/>
      <c r="OR42" s="23"/>
      <c r="OS42" s="23"/>
      <c r="OT42" s="23"/>
      <c r="OU42" s="23"/>
      <c r="OV42" s="23"/>
      <c r="OW42" s="23"/>
      <c r="OX42" s="23"/>
      <c r="OY42" s="23"/>
      <c r="OZ42" s="23"/>
      <c r="PA42" s="23"/>
      <c r="PB42" s="23"/>
      <c r="PC42" s="23"/>
      <c r="PD42" s="23"/>
      <c r="PE42" s="23"/>
      <c r="PF42" s="23"/>
      <c r="PG42" s="23"/>
      <c r="PH42" s="23"/>
      <c r="PI42" s="23"/>
      <c r="PJ42" s="23"/>
      <c r="PK42" s="23"/>
      <c r="PL42" s="23"/>
      <c r="PM42" s="23"/>
      <c r="PN42" s="23"/>
      <c r="PO42" s="23"/>
      <c r="PP42" s="23"/>
      <c r="PQ42" s="23"/>
      <c r="PR42" s="23"/>
      <c r="PS42" s="23"/>
      <c r="PT42" s="23"/>
      <c r="PU42" s="23"/>
      <c r="PV42" s="23"/>
      <c r="PW42" s="23"/>
      <c r="PX42" s="23"/>
      <c r="PY42" s="23"/>
      <c r="PZ42" s="23"/>
      <c r="QA42" s="23"/>
      <c r="QB42" s="23"/>
      <c r="QC42" s="23"/>
      <c r="QD42" s="23"/>
      <c r="QE42" s="23"/>
      <c r="QF42" s="23"/>
      <c r="QG42" s="23"/>
      <c r="QH42" s="23"/>
      <c r="QI42" s="23"/>
      <c r="QJ42" s="23"/>
      <c r="QK42" s="23"/>
      <c r="QL42" s="23"/>
      <c r="QM42" s="23"/>
      <c r="QN42" s="23"/>
      <c r="QO42" s="23"/>
      <c r="QP42" s="23"/>
      <c r="QQ42" s="23"/>
      <c r="QR42" s="23"/>
      <c r="QS42" s="23"/>
      <c r="QT42" s="23"/>
      <c r="QU42" s="23"/>
      <c r="QV42" s="23"/>
      <c r="QW42" s="23"/>
      <c r="QX42" s="23"/>
      <c r="QY42" s="23"/>
      <c r="QZ42" s="23"/>
      <c r="RA42" s="23"/>
      <c r="RB42" s="23"/>
      <c r="RC42" s="23"/>
      <c r="RD42" s="23"/>
      <c r="RE42" s="23"/>
      <c r="RF42" s="23"/>
      <c r="RG42" s="23"/>
      <c r="RH42" s="23"/>
      <c r="RI42" s="23"/>
      <c r="RJ42" s="23"/>
      <c r="RK42" s="23"/>
      <c r="RL42" s="23"/>
      <c r="RM42" s="23"/>
      <c r="RN42" s="23"/>
      <c r="RO42" s="23"/>
      <c r="RP42" s="23"/>
      <c r="RQ42" s="23"/>
      <c r="RR42" s="23"/>
      <c r="RS42" s="23"/>
      <c r="RT42" s="23"/>
      <c r="RU42" s="23"/>
      <c r="RV42" s="23"/>
      <c r="RW42" s="23"/>
      <c r="RX42" s="23"/>
      <c r="RY42" s="23"/>
      <c r="RZ42" s="23"/>
      <c r="SA42" s="23"/>
      <c r="SB42" s="23"/>
      <c r="SC42" s="23"/>
      <c r="SD42" s="23"/>
      <c r="SE42" s="23"/>
      <c r="SF42" s="23"/>
      <c r="SG42" s="23"/>
      <c r="SH42" s="23"/>
      <c r="SI42" s="23"/>
      <c r="SJ42" s="23"/>
      <c r="SK42" s="23"/>
      <c r="SL42" s="23"/>
      <c r="SM42" s="23"/>
      <c r="SN42" s="23"/>
      <c r="SO42" s="23"/>
      <c r="SP42" s="23"/>
      <c r="SQ42" s="23"/>
      <c r="SR42" s="23"/>
      <c r="SS42" s="23"/>
      <c r="ST42" s="23"/>
      <c r="SU42" s="23"/>
      <c r="SV42" s="23"/>
      <c r="SW42" s="23"/>
      <c r="SX42" s="23"/>
      <c r="SY42" s="23"/>
      <c r="SZ42" s="23"/>
      <c r="TA42" s="23"/>
      <c r="TB42" s="23"/>
      <c r="TC42" s="23"/>
      <c r="TD42" s="23"/>
      <c r="TE42" s="23"/>
      <c r="TF42" s="23"/>
      <c r="TG42" s="23"/>
      <c r="TH42" s="23"/>
      <c r="TI42" s="23"/>
      <c r="TJ42" s="23"/>
      <c r="TK42" s="23"/>
      <c r="TL42" s="23"/>
      <c r="TM42" s="23"/>
      <c r="TN42" s="23"/>
      <c r="TO42" s="23"/>
      <c r="TP42" s="23"/>
      <c r="TQ42" s="23"/>
      <c r="TR42" s="23"/>
      <c r="TS42" s="23"/>
      <c r="TT42" s="23"/>
      <c r="TU42" s="23"/>
      <c r="TV42" s="23"/>
      <c r="TW42" s="23"/>
      <c r="TX42" s="23"/>
      <c r="TY42" s="23"/>
      <c r="TZ42" s="23"/>
      <c r="UA42" s="23"/>
      <c r="UB42" s="23"/>
      <c r="UC42" s="23"/>
      <c r="UD42" s="23"/>
      <c r="UE42" s="23"/>
      <c r="UF42" s="23"/>
      <c r="UG42" s="23"/>
      <c r="UH42" s="23"/>
      <c r="UI42" s="23"/>
      <c r="UJ42" s="23"/>
      <c r="UK42" s="23"/>
      <c r="UL42" s="23"/>
      <c r="UM42" s="23"/>
      <c r="UN42" s="23"/>
      <c r="UO42" s="23"/>
      <c r="UP42" s="23"/>
      <c r="UQ42" s="23"/>
      <c r="UR42" s="23"/>
      <c r="US42" s="23"/>
      <c r="UT42" s="23"/>
      <c r="UU42" s="23"/>
      <c r="UV42" s="23"/>
      <c r="UW42" s="23"/>
      <c r="UX42" s="23"/>
      <c r="UY42" s="23"/>
      <c r="UZ42" s="23"/>
      <c r="VA42" s="23"/>
      <c r="VB42" s="23"/>
      <c r="VC42" s="23"/>
      <c r="VD42" s="23"/>
      <c r="VE42" s="23"/>
      <c r="VF42" s="23"/>
      <c r="VG42" s="23"/>
      <c r="VH42" s="23"/>
      <c r="VI42" s="23"/>
      <c r="VJ42" s="23"/>
      <c r="VK42" s="23"/>
      <c r="VL42" s="23"/>
      <c r="VM42" s="23"/>
      <c r="VN42" s="23"/>
      <c r="VO42" s="23"/>
      <c r="VP42" s="23"/>
      <c r="VQ42" s="23"/>
      <c r="VR42" s="23"/>
      <c r="VS42" s="23"/>
      <c r="VT42" s="23"/>
      <c r="VU42" s="23"/>
      <c r="VV42" s="23"/>
      <c r="VW42" s="23"/>
      <c r="VX42" s="23"/>
      <c r="VY42" s="23"/>
      <c r="VZ42" s="23"/>
      <c r="WA42" s="23"/>
      <c r="WB42" s="23"/>
      <c r="WC42" s="23"/>
      <c r="WD42" s="23"/>
      <c r="WE42" s="23"/>
      <c r="WF42" s="23"/>
      <c r="WG42" s="23"/>
      <c r="WH42" s="23"/>
      <c r="WI42" s="23"/>
      <c r="WJ42" s="23"/>
      <c r="WK42" s="23"/>
      <c r="WL42" s="23"/>
      <c r="WM42" s="23"/>
      <c r="WN42" s="23"/>
      <c r="WO42" s="23"/>
      <c r="WP42" s="23"/>
      <c r="WQ42" s="23"/>
      <c r="WR42" s="23"/>
      <c r="WS42" s="23"/>
      <c r="WT42" s="23"/>
      <c r="WU42" s="23"/>
      <c r="WV42" s="23"/>
      <c r="WW42" s="23"/>
      <c r="WX42" s="23"/>
      <c r="WY42" s="23"/>
      <c r="WZ42" s="23"/>
      <c r="XA42" s="23"/>
      <c r="XB42" s="23"/>
      <c r="XC42" s="23"/>
      <c r="XD42" s="23"/>
      <c r="XE42" s="23"/>
      <c r="XF42" s="23"/>
      <c r="XG42" s="23"/>
      <c r="XH42" s="23"/>
      <c r="XI42" s="23"/>
      <c r="XJ42" s="23"/>
      <c r="XK42" s="23"/>
      <c r="XL42" s="23"/>
      <c r="XM42" s="23"/>
      <c r="XN42" s="23"/>
      <c r="XO42" s="23"/>
      <c r="XP42" s="23"/>
      <c r="XQ42" s="23"/>
      <c r="XR42" s="23"/>
      <c r="XS42" s="23"/>
      <c r="XT42" s="23"/>
      <c r="XU42" s="23"/>
      <c r="XV42" s="23"/>
      <c r="XW42" s="23"/>
      <c r="XX42" s="23"/>
      <c r="XY42" s="23"/>
      <c r="XZ42" s="23"/>
      <c r="YA42" s="23"/>
      <c r="YB42" s="23"/>
      <c r="YC42" s="23"/>
      <c r="YD42" s="23"/>
      <c r="YE42" s="23"/>
      <c r="YF42" s="23"/>
      <c r="YG42" s="23"/>
      <c r="YH42" s="23"/>
      <c r="YI42" s="23"/>
      <c r="YJ42" s="23"/>
      <c r="YK42" s="23"/>
      <c r="YL42" s="23"/>
      <c r="YM42" s="23"/>
      <c r="YN42" s="23"/>
      <c r="YO42" s="23"/>
      <c r="YP42" s="23"/>
      <c r="YQ42" s="23"/>
      <c r="YR42" s="23"/>
      <c r="YS42" s="23"/>
      <c r="YT42" s="23"/>
      <c r="YU42" s="23"/>
      <c r="YV42" s="23"/>
      <c r="YW42" s="23"/>
      <c r="YX42" s="23"/>
      <c r="YY42" s="23"/>
      <c r="YZ42" s="23"/>
      <c r="ZA42" s="23"/>
      <c r="ZB42" s="23"/>
      <c r="ZC42" s="23"/>
      <c r="ZD42" s="23"/>
      <c r="ZE42" s="23"/>
      <c r="ZF42" s="23"/>
      <c r="ZG42" s="23"/>
      <c r="ZH42" s="23"/>
      <c r="ZI42" s="23"/>
      <c r="ZJ42" s="23"/>
      <c r="ZK42" s="23"/>
      <c r="ZL42" s="23"/>
      <c r="ZM42" s="23"/>
      <c r="ZN42" s="23"/>
      <c r="ZO42" s="23"/>
      <c r="ZP42" s="23"/>
      <c r="ZQ42" s="23"/>
      <c r="ZR42" s="23"/>
      <c r="ZS42" s="23"/>
      <c r="ZT42" s="23"/>
      <c r="ZU42" s="23"/>
      <c r="ZV42" s="23"/>
      <c r="ZW42" s="23"/>
      <c r="ZX42" s="23"/>
      <c r="ZY42" s="23"/>
      <c r="ZZ42" s="23"/>
      <c r="AAA42" s="23"/>
      <c r="AAB42" s="23"/>
      <c r="AAC42" s="23"/>
      <c r="AAD42" s="23"/>
      <c r="AAE42" s="23"/>
      <c r="AAF42" s="23"/>
      <c r="AAG42" s="23"/>
      <c r="AAH42" s="23"/>
      <c r="AAI42" s="23"/>
      <c r="AAJ42" s="23"/>
      <c r="AAK42" s="23"/>
      <c r="AAL42" s="23"/>
      <c r="AAM42" s="23"/>
      <c r="AAN42" s="23"/>
      <c r="AAO42" s="23"/>
      <c r="AAP42" s="23"/>
      <c r="AAQ42" s="23"/>
      <c r="AAR42" s="23"/>
      <c r="AAS42" s="23"/>
      <c r="AAT42" s="23"/>
      <c r="AAU42" s="23"/>
      <c r="AAV42" s="23"/>
      <c r="AAW42" s="23"/>
      <c r="AAX42" s="23"/>
      <c r="AAY42" s="23"/>
      <c r="AAZ42" s="23"/>
      <c r="ABA42" s="23"/>
      <c r="ABB42" s="23"/>
      <c r="ABC42" s="23"/>
      <c r="ABD42" s="23"/>
      <c r="ABE42" s="23"/>
      <c r="ABF42" s="23"/>
      <c r="ABG42" s="23"/>
      <c r="ABH42" s="23"/>
      <c r="ABI42" s="23"/>
      <c r="ABJ42" s="23"/>
      <c r="ABK42" s="23"/>
      <c r="ABL42" s="23"/>
      <c r="ABM42" s="23"/>
      <c r="ABN42" s="23"/>
      <c r="ABO42" s="23"/>
      <c r="ABP42" s="23"/>
      <c r="ABQ42" s="23"/>
      <c r="ABR42" s="23"/>
      <c r="ABS42" s="23"/>
      <c r="ABT42" s="23"/>
      <c r="ABU42" s="23"/>
      <c r="ABV42" s="23"/>
      <c r="ABW42" s="23"/>
      <c r="ABX42" s="23"/>
      <c r="ABY42" s="23"/>
      <c r="ABZ42" s="23"/>
      <c r="ACA42" s="23"/>
      <c r="ACB42" s="23"/>
      <c r="ACC42" s="23"/>
      <c r="ACD42" s="23"/>
      <c r="ACE42" s="23"/>
      <c r="ACF42" s="23"/>
      <c r="ACG42" s="23"/>
      <c r="ACH42" s="23"/>
      <c r="ACI42" s="23"/>
      <c r="ACJ42" s="23"/>
      <c r="ACK42" s="23"/>
      <c r="ACL42" s="23"/>
      <c r="ACM42" s="23"/>
      <c r="ACN42" s="23"/>
      <c r="ACO42" s="23"/>
      <c r="ACP42" s="23"/>
      <c r="ACQ42" s="23"/>
      <c r="ACR42" s="23"/>
      <c r="ACS42" s="23"/>
      <c r="ACT42" s="23"/>
      <c r="ACU42" s="23"/>
      <c r="ACV42" s="23"/>
      <c r="ACW42" s="23"/>
      <c r="ACX42" s="23"/>
      <c r="ACY42" s="23"/>
      <c r="ACZ42" s="23"/>
      <c r="ADA42" s="23"/>
      <c r="ADB42" s="23"/>
      <c r="ADC42" s="23"/>
      <c r="ADD42" s="23"/>
      <c r="ADE42" s="23"/>
      <c r="ADF42" s="23"/>
      <c r="ADG42" s="23"/>
      <c r="ADH42" s="23"/>
      <c r="ADI42" s="23"/>
      <c r="ADJ42" s="23"/>
      <c r="ADK42" s="23"/>
      <c r="ADL42" s="23"/>
      <c r="ADM42" s="23"/>
      <c r="ADN42" s="23"/>
      <c r="ADO42" s="23"/>
      <c r="ADP42" s="23"/>
      <c r="ADQ42" s="23"/>
      <c r="ADR42" s="23"/>
      <c r="ADS42" s="23"/>
      <c r="ADT42" s="23"/>
      <c r="ADU42" s="23"/>
      <c r="ADV42" s="23"/>
      <c r="ADW42" s="23"/>
      <c r="ADX42" s="23"/>
      <c r="ADY42" s="23"/>
      <c r="ADZ42" s="23"/>
      <c r="AEA42" s="23"/>
      <c r="AEB42" s="23"/>
      <c r="AEC42" s="23"/>
      <c r="AED42" s="23"/>
      <c r="AEE42" s="23"/>
      <c r="AEF42" s="23"/>
      <c r="AEG42" s="23"/>
      <c r="AEH42" s="23"/>
      <c r="AEI42" s="23"/>
      <c r="AEJ42" s="23"/>
      <c r="AEK42" s="23"/>
      <c r="AEL42" s="23"/>
      <c r="AEM42" s="23"/>
      <c r="AEN42" s="23"/>
      <c r="AEO42" s="23"/>
      <c r="AEP42" s="23"/>
      <c r="AEQ42" s="23"/>
      <c r="AER42" s="23"/>
      <c r="AES42" s="23"/>
      <c r="AET42" s="23"/>
      <c r="AEU42" s="23"/>
      <c r="AEV42" s="23"/>
      <c r="AEW42" s="23"/>
      <c r="AEX42" s="23"/>
      <c r="AEY42" s="23"/>
      <c r="AEZ42" s="23"/>
      <c r="AFA42" s="23"/>
      <c r="AFB42" s="23"/>
      <c r="AFC42" s="23"/>
      <c r="AFD42" s="23"/>
      <c r="AFE42" s="23"/>
      <c r="AFF42" s="23"/>
      <c r="AFG42" s="23"/>
      <c r="AFH42" s="23"/>
      <c r="AFI42" s="23"/>
      <c r="AFJ42" s="23"/>
      <c r="AFK42" s="23"/>
      <c r="AFL42" s="23"/>
      <c r="AFM42" s="23"/>
      <c r="AFN42" s="23"/>
      <c r="AFO42" s="23"/>
      <c r="AFP42" s="23"/>
      <c r="AFQ42" s="23"/>
      <c r="AFR42" s="23"/>
      <c r="AFS42" s="23"/>
      <c r="AFT42" s="23"/>
      <c r="AFU42" s="23"/>
      <c r="AFV42" s="23"/>
      <c r="AFW42" s="23"/>
      <c r="AFX42" s="23"/>
      <c r="AFY42" s="23"/>
      <c r="AFZ42" s="23"/>
      <c r="AGA42" s="23"/>
      <c r="AGB42" s="23"/>
      <c r="AGC42" s="23"/>
      <c r="AGD42" s="23"/>
      <c r="AGE42" s="23"/>
      <c r="AGF42" s="23"/>
      <c r="AGG42" s="23"/>
      <c r="AGH42" s="23"/>
      <c r="AGI42" s="23"/>
      <c r="AGJ42" s="23"/>
      <c r="AGK42" s="23"/>
      <c r="AGL42" s="23"/>
      <c r="AGM42" s="23"/>
      <c r="AGN42" s="23"/>
      <c r="AGO42" s="23"/>
      <c r="AGP42" s="23"/>
      <c r="AGQ42" s="23"/>
      <c r="AGR42" s="23"/>
      <c r="AGS42" s="23"/>
      <c r="AGT42" s="23"/>
      <c r="AGU42" s="23"/>
      <c r="AGV42" s="23"/>
      <c r="AGW42" s="23"/>
      <c r="AGX42" s="23"/>
      <c r="AGY42" s="23"/>
      <c r="AGZ42" s="23"/>
      <c r="AHA42" s="23"/>
      <c r="AHB42" s="23"/>
      <c r="AHC42" s="23"/>
      <c r="AHD42" s="23"/>
      <c r="AHE42" s="23"/>
      <c r="AHF42" s="23"/>
      <c r="AHG42" s="23"/>
      <c r="AHH42" s="23"/>
      <c r="AHI42" s="23"/>
      <c r="AHJ42" s="23"/>
      <c r="AHK42" s="23"/>
      <c r="AHL42" s="23"/>
      <c r="AHM42" s="23"/>
      <c r="AHN42" s="23"/>
      <c r="AHO42" s="23"/>
      <c r="AHP42" s="23"/>
      <c r="AHQ42" s="23"/>
      <c r="AHR42" s="23"/>
      <c r="AHS42" s="23"/>
      <c r="AHT42" s="23"/>
      <c r="AHU42" s="23"/>
      <c r="AHV42" s="23"/>
      <c r="AHW42" s="23"/>
      <c r="AHX42" s="23"/>
      <c r="AHY42" s="23"/>
      <c r="AHZ42" s="23"/>
      <c r="AIA42" s="23"/>
      <c r="AIB42" s="23"/>
      <c r="AIC42" s="23"/>
      <c r="AID42" s="23"/>
      <c r="AIE42" s="23"/>
      <c r="AIF42" s="23"/>
      <c r="AIG42" s="23"/>
      <c r="AIH42" s="23"/>
      <c r="AII42" s="23"/>
      <c r="AIJ42" s="23"/>
      <c r="AIK42" s="23"/>
      <c r="AIL42" s="23"/>
      <c r="AIM42" s="23"/>
      <c r="AIN42" s="23"/>
      <c r="AIO42" s="23"/>
      <c r="AIP42" s="23"/>
      <c r="AIQ42" s="23"/>
      <c r="AIR42" s="23"/>
      <c r="AIS42" s="23"/>
      <c r="AIT42" s="23"/>
      <c r="AIU42" s="23"/>
      <c r="AIV42" s="23"/>
      <c r="AIW42" s="23"/>
      <c r="AIX42" s="23"/>
      <c r="AIY42" s="23"/>
      <c r="AIZ42" s="23"/>
      <c r="AJA42" s="23"/>
      <c r="AJB42" s="23"/>
      <c r="AJC42" s="23"/>
      <c r="AJD42" s="23"/>
      <c r="AJE42" s="23"/>
      <c r="AJF42" s="23"/>
      <c r="AJG42" s="23"/>
      <c r="AJH42" s="23"/>
      <c r="AJI42" s="23"/>
      <c r="AJJ42" s="23"/>
      <c r="AJK42" s="23"/>
      <c r="AJL42" s="23"/>
      <c r="AJM42" s="23"/>
      <c r="AJN42" s="23"/>
      <c r="AJO42" s="23"/>
      <c r="AJP42" s="23"/>
      <c r="AJQ42" s="23"/>
      <c r="AJR42" s="23"/>
      <c r="AJS42" s="23"/>
      <c r="AJT42" s="23"/>
      <c r="AJU42" s="23"/>
      <c r="AJV42" s="23"/>
      <c r="AJW42" s="23"/>
      <c r="AJX42" s="23"/>
      <c r="AJY42" s="23"/>
      <c r="AJZ42" s="23"/>
      <c r="AKA42" s="23"/>
      <c r="AKB42" s="23"/>
      <c r="AKC42" s="23"/>
      <c r="AKD42" s="23"/>
      <c r="AKE42" s="23"/>
      <c r="AKF42" s="23"/>
      <c r="AKG42" s="23"/>
      <c r="AKH42" s="23"/>
      <c r="AKI42" s="23"/>
      <c r="AKJ42" s="23"/>
      <c r="AKK42" s="23"/>
      <c r="AKL42" s="23"/>
      <c r="AKM42" s="23"/>
      <c r="AKN42" s="23"/>
      <c r="AKO42" s="23"/>
      <c r="AKP42" s="23"/>
      <c r="AKQ42" s="23"/>
      <c r="AKR42" s="23"/>
      <c r="AKS42" s="23"/>
      <c r="AKT42" s="23"/>
      <c r="AKU42" s="23"/>
      <c r="AKV42" s="23"/>
      <c r="AKW42" s="23"/>
      <c r="AKX42" s="23"/>
      <c r="AKY42" s="23"/>
      <c r="AKZ42" s="23"/>
      <c r="ALA42" s="23"/>
      <c r="ALB42" s="23"/>
      <c r="ALC42" s="23"/>
      <c r="ALD42" s="23"/>
      <c r="ALE42" s="23"/>
      <c r="ALF42" s="23"/>
      <c r="ALG42" s="23"/>
      <c r="ALH42" s="23"/>
      <c r="ALI42" s="23"/>
      <c r="ALJ42" s="23"/>
      <c r="ALK42" s="23"/>
      <c r="ALL42" s="23"/>
      <c r="ALM42" s="23"/>
      <c r="ALN42" s="23"/>
      <c r="ALO42" s="23"/>
      <c r="ALP42" s="23"/>
      <c r="ALQ42" s="23"/>
      <c r="ALR42" s="23"/>
      <c r="ALS42" s="23"/>
      <c r="ALT42" s="23"/>
      <c r="ALU42" s="23"/>
      <c r="ALV42" s="23"/>
      <c r="ALW42" s="23"/>
      <c r="ALX42" s="23"/>
      <c r="ALY42" s="23"/>
      <c r="ALZ42" s="23"/>
      <c r="AMA42" s="23"/>
      <c r="AMB42" s="23"/>
      <c r="AMC42" s="23"/>
      <c r="AMD42" s="23"/>
      <c r="AME42" s="23"/>
      <c r="AMF42" s="23"/>
      <c r="AMG42" s="23"/>
      <c r="AMH42" s="23"/>
      <c r="AMI42" s="23"/>
    </row>
    <row r="43" spans="1:1023" customFormat="1" ht="31.5" x14ac:dyDescent="0.25">
      <c r="A43" s="16">
        <v>24</v>
      </c>
      <c r="B43" s="16" t="s">
        <v>19</v>
      </c>
      <c r="C43" s="16" t="s">
        <v>20</v>
      </c>
      <c r="D43" s="16">
        <v>100258</v>
      </c>
      <c r="E43" s="37" t="s">
        <v>71</v>
      </c>
      <c r="F43" s="16" t="s">
        <v>72</v>
      </c>
      <c r="G43" s="16">
        <v>497.94</v>
      </c>
      <c r="H43" s="19">
        <v>12.5</v>
      </c>
      <c r="I43" s="18">
        <f t="shared" si="5"/>
        <v>15.483749999999999</v>
      </c>
      <c r="J43" s="18">
        <f t="shared" si="6"/>
        <v>6224.25</v>
      </c>
      <c r="K43" s="34">
        <f t="shared" si="7"/>
        <v>7709.978474999999</v>
      </c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  <c r="IW43" s="23"/>
      <c r="IX43" s="23"/>
      <c r="IY43" s="23"/>
      <c r="IZ43" s="23"/>
      <c r="JA43" s="23"/>
      <c r="JB43" s="23"/>
      <c r="JC43" s="23"/>
      <c r="JD43" s="23"/>
      <c r="JE43" s="23"/>
      <c r="JF43" s="23"/>
      <c r="JG43" s="23"/>
      <c r="JH43" s="23"/>
      <c r="JI43" s="23"/>
      <c r="JJ43" s="23"/>
      <c r="JK43" s="23"/>
      <c r="JL43" s="23"/>
      <c r="JM43" s="23"/>
      <c r="JN43" s="23"/>
      <c r="JO43" s="23"/>
      <c r="JP43" s="23"/>
      <c r="JQ43" s="23"/>
      <c r="JR43" s="23"/>
      <c r="JS43" s="23"/>
      <c r="JT43" s="23"/>
      <c r="JU43" s="23"/>
      <c r="JV43" s="23"/>
      <c r="JW43" s="23"/>
      <c r="JX43" s="23"/>
      <c r="JY43" s="23"/>
      <c r="JZ43" s="23"/>
      <c r="KA43" s="23"/>
      <c r="KB43" s="23"/>
      <c r="KC43" s="23"/>
      <c r="KD43" s="23"/>
      <c r="KE43" s="23"/>
      <c r="KF43" s="23"/>
      <c r="KG43" s="23"/>
      <c r="KH43" s="23"/>
      <c r="KI43" s="23"/>
      <c r="KJ43" s="23"/>
      <c r="KK43" s="23"/>
      <c r="KL43" s="23"/>
      <c r="KM43" s="23"/>
      <c r="KN43" s="23"/>
      <c r="KO43" s="23"/>
      <c r="KP43" s="23"/>
      <c r="KQ43" s="23"/>
      <c r="KR43" s="23"/>
      <c r="KS43" s="23"/>
      <c r="KT43" s="23"/>
      <c r="KU43" s="23"/>
      <c r="KV43" s="23"/>
      <c r="KW43" s="23"/>
      <c r="KX43" s="23"/>
      <c r="KY43" s="23"/>
      <c r="KZ43" s="23"/>
      <c r="LA43" s="23"/>
      <c r="LB43" s="23"/>
      <c r="LC43" s="23"/>
      <c r="LD43" s="23"/>
      <c r="LE43" s="23"/>
      <c r="LF43" s="23"/>
      <c r="LG43" s="23"/>
      <c r="LH43" s="23"/>
      <c r="LI43" s="23"/>
      <c r="LJ43" s="23"/>
      <c r="LK43" s="23"/>
      <c r="LL43" s="23"/>
      <c r="LM43" s="23"/>
      <c r="LN43" s="23"/>
      <c r="LO43" s="23"/>
      <c r="LP43" s="23"/>
      <c r="LQ43" s="23"/>
      <c r="LR43" s="23"/>
      <c r="LS43" s="23"/>
      <c r="LT43" s="23"/>
      <c r="LU43" s="23"/>
      <c r="LV43" s="23"/>
      <c r="LW43" s="23"/>
      <c r="LX43" s="23"/>
      <c r="LY43" s="23"/>
      <c r="LZ43" s="23"/>
      <c r="MA43" s="23"/>
      <c r="MB43" s="23"/>
      <c r="MC43" s="23"/>
      <c r="MD43" s="23"/>
      <c r="ME43" s="23"/>
      <c r="MF43" s="23"/>
      <c r="MG43" s="23"/>
      <c r="MH43" s="23"/>
      <c r="MI43" s="23"/>
      <c r="MJ43" s="23"/>
      <c r="MK43" s="23"/>
      <c r="ML43" s="23"/>
      <c r="MM43" s="23"/>
      <c r="MN43" s="23"/>
      <c r="MO43" s="23"/>
      <c r="MP43" s="23"/>
      <c r="MQ43" s="23"/>
      <c r="MR43" s="23"/>
      <c r="MS43" s="23"/>
      <c r="MT43" s="23"/>
      <c r="MU43" s="23"/>
      <c r="MV43" s="23"/>
      <c r="MW43" s="23"/>
      <c r="MX43" s="23"/>
      <c r="MY43" s="23"/>
      <c r="MZ43" s="23"/>
      <c r="NA43" s="23"/>
      <c r="NB43" s="23"/>
      <c r="NC43" s="23"/>
      <c r="ND43" s="23"/>
      <c r="NE43" s="23"/>
      <c r="NF43" s="23"/>
      <c r="NG43" s="23"/>
      <c r="NH43" s="23"/>
      <c r="NI43" s="23"/>
      <c r="NJ43" s="23"/>
      <c r="NK43" s="23"/>
      <c r="NL43" s="23"/>
      <c r="NM43" s="23"/>
      <c r="NN43" s="23"/>
      <c r="NO43" s="23"/>
      <c r="NP43" s="23"/>
      <c r="NQ43" s="23"/>
      <c r="NR43" s="23"/>
      <c r="NS43" s="23"/>
      <c r="NT43" s="23"/>
      <c r="NU43" s="23"/>
      <c r="NV43" s="23"/>
      <c r="NW43" s="23"/>
      <c r="NX43" s="23"/>
      <c r="NY43" s="23"/>
      <c r="NZ43" s="23"/>
      <c r="OA43" s="23"/>
      <c r="OB43" s="23"/>
      <c r="OC43" s="23"/>
      <c r="OD43" s="23"/>
      <c r="OE43" s="23"/>
      <c r="OF43" s="23"/>
      <c r="OG43" s="23"/>
      <c r="OH43" s="23"/>
      <c r="OI43" s="23"/>
      <c r="OJ43" s="23"/>
      <c r="OK43" s="23"/>
      <c r="OL43" s="23"/>
      <c r="OM43" s="23"/>
      <c r="ON43" s="23"/>
      <c r="OO43" s="23"/>
      <c r="OP43" s="23"/>
      <c r="OQ43" s="23"/>
      <c r="OR43" s="23"/>
      <c r="OS43" s="23"/>
      <c r="OT43" s="23"/>
      <c r="OU43" s="23"/>
      <c r="OV43" s="23"/>
      <c r="OW43" s="23"/>
      <c r="OX43" s="23"/>
      <c r="OY43" s="23"/>
      <c r="OZ43" s="23"/>
      <c r="PA43" s="23"/>
      <c r="PB43" s="23"/>
      <c r="PC43" s="23"/>
      <c r="PD43" s="23"/>
      <c r="PE43" s="23"/>
      <c r="PF43" s="23"/>
      <c r="PG43" s="23"/>
      <c r="PH43" s="23"/>
      <c r="PI43" s="23"/>
      <c r="PJ43" s="23"/>
      <c r="PK43" s="23"/>
      <c r="PL43" s="23"/>
      <c r="PM43" s="23"/>
      <c r="PN43" s="23"/>
      <c r="PO43" s="23"/>
      <c r="PP43" s="23"/>
      <c r="PQ43" s="23"/>
      <c r="PR43" s="23"/>
      <c r="PS43" s="23"/>
      <c r="PT43" s="23"/>
      <c r="PU43" s="23"/>
      <c r="PV43" s="23"/>
      <c r="PW43" s="23"/>
      <c r="PX43" s="23"/>
      <c r="PY43" s="23"/>
      <c r="PZ43" s="23"/>
      <c r="QA43" s="23"/>
      <c r="QB43" s="23"/>
      <c r="QC43" s="23"/>
      <c r="QD43" s="23"/>
      <c r="QE43" s="23"/>
      <c r="QF43" s="23"/>
      <c r="QG43" s="23"/>
      <c r="QH43" s="23"/>
      <c r="QI43" s="23"/>
      <c r="QJ43" s="23"/>
      <c r="QK43" s="23"/>
      <c r="QL43" s="23"/>
      <c r="QM43" s="23"/>
      <c r="QN43" s="23"/>
      <c r="QO43" s="23"/>
      <c r="QP43" s="23"/>
      <c r="QQ43" s="23"/>
      <c r="QR43" s="23"/>
      <c r="QS43" s="23"/>
      <c r="QT43" s="23"/>
      <c r="QU43" s="23"/>
      <c r="QV43" s="23"/>
      <c r="QW43" s="23"/>
      <c r="QX43" s="23"/>
      <c r="QY43" s="23"/>
      <c r="QZ43" s="23"/>
      <c r="RA43" s="23"/>
      <c r="RB43" s="23"/>
      <c r="RC43" s="23"/>
      <c r="RD43" s="23"/>
      <c r="RE43" s="23"/>
      <c r="RF43" s="23"/>
      <c r="RG43" s="23"/>
      <c r="RH43" s="23"/>
      <c r="RI43" s="23"/>
      <c r="RJ43" s="23"/>
      <c r="RK43" s="23"/>
      <c r="RL43" s="23"/>
      <c r="RM43" s="23"/>
      <c r="RN43" s="23"/>
      <c r="RO43" s="23"/>
      <c r="RP43" s="23"/>
      <c r="RQ43" s="23"/>
      <c r="RR43" s="23"/>
      <c r="RS43" s="23"/>
      <c r="RT43" s="23"/>
      <c r="RU43" s="23"/>
      <c r="RV43" s="23"/>
      <c r="RW43" s="23"/>
      <c r="RX43" s="23"/>
      <c r="RY43" s="23"/>
      <c r="RZ43" s="23"/>
      <c r="SA43" s="23"/>
      <c r="SB43" s="23"/>
      <c r="SC43" s="23"/>
      <c r="SD43" s="23"/>
      <c r="SE43" s="23"/>
      <c r="SF43" s="23"/>
      <c r="SG43" s="23"/>
      <c r="SH43" s="23"/>
      <c r="SI43" s="23"/>
      <c r="SJ43" s="23"/>
      <c r="SK43" s="23"/>
      <c r="SL43" s="23"/>
      <c r="SM43" s="23"/>
      <c r="SN43" s="23"/>
      <c r="SO43" s="23"/>
      <c r="SP43" s="23"/>
      <c r="SQ43" s="23"/>
      <c r="SR43" s="23"/>
      <c r="SS43" s="23"/>
      <c r="ST43" s="23"/>
      <c r="SU43" s="23"/>
      <c r="SV43" s="23"/>
      <c r="SW43" s="23"/>
      <c r="SX43" s="23"/>
      <c r="SY43" s="23"/>
      <c r="SZ43" s="23"/>
      <c r="TA43" s="23"/>
      <c r="TB43" s="23"/>
      <c r="TC43" s="23"/>
      <c r="TD43" s="23"/>
      <c r="TE43" s="23"/>
      <c r="TF43" s="23"/>
      <c r="TG43" s="23"/>
      <c r="TH43" s="23"/>
      <c r="TI43" s="23"/>
      <c r="TJ43" s="23"/>
      <c r="TK43" s="23"/>
      <c r="TL43" s="23"/>
      <c r="TM43" s="23"/>
      <c r="TN43" s="23"/>
      <c r="TO43" s="23"/>
      <c r="TP43" s="23"/>
      <c r="TQ43" s="23"/>
      <c r="TR43" s="23"/>
      <c r="TS43" s="23"/>
      <c r="TT43" s="23"/>
      <c r="TU43" s="23"/>
      <c r="TV43" s="23"/>
      <c r="TW43" s="23"/>
      <c r="TX43" s="23"/>
      <c r="TY43" s="23"/>
      <c r="TZ43" s="23"/>
      <c r="UA43" s="23"/>
      <c r="UB43" s="23"/>
      <c r="UC43" s="23"/>
      <c r="UD43" s="23"/>
      <c r="UE43" s="23"/>
      <c r="UF43" s="23"/>
      <c r="UG43" s="23"/>
      <c r="UH43" s="23"/>
      <c r="UI43" s="23"/>
      <c r="UJ43" s="23"/>
      <c r="UK43" s="23"/>
      <c r="UL43" s="23"/>
      <c r="UM43" s="23"/>
      <c r="UN43" s="23"/>
      <c r="UO43" s="23"/>
      <c r="UP43" s="23"/>
      <c r="UQ43" s="23"/>
      <c r="UR43" s="23"/>
      <c r="US43" s="23"/>
      <c r="UT43" s="23"/>
      <c r="UU43" s="23"/>
      <c r="UV43" s="23"/>
      <c r="UW43" s="23"/>
      <c r="UX43" s="23"/>
      <c r="UY43" s="23"/>
      <c r="UZ43" s="23"/>
      <c r="VA43" s="23"/>
      <c r="VB43" s="23"/>
      <c r="VC43" s="23"/>
      <c r="VD43" s="23"/>
      <c r="VE43" s="23"/>
      <c r="VF43" s="23"/>
      <c r="VG43" s="23"/>
      <c r="VH43" s="23"/>
      <c r="VI43" s="23"/>
      <c r="VJ43" s="23"/>
      <c r="VK43" s="23"/>
      <c r="VL43" s="23"/>
      <c r="VM43" s="23"/>
      <c r="VN43" s="23"/>
      <c r="VO43" s="23"/>
      <c r="VP43" s="23"/>
      <c r="VQ43" s="23"/>
      <c r="VR43" s="23"/>
      <c r="VS43" s="23"/>
      <c r="VT43" s="23"/>
      <c r="VU43" s="23"/>
      <c r="VV43" s="23"/>
      <c r="VW43" s="23"/>
      <c r="VX43" s="23"/>
      <c r="VY43" s="23"/>
      <c r="VZ43" s="23"/>
      <c r="WA43" s="23"/>
      <c r="WB43" s="23"/>
      <c r="WC43" s="23"/>
      <c r="WD43" s="23"/>
      <c r="WE43" s="23"/>
      <c r="WF43" s="23"/>
      <c r="WG43" s="23"/>
      <c r="WH43" s="23"/>
      <c r="WI43" s="23"/>
      <c r="WJ43" s="23"/>
      <c r="WK43" s="23"/>
      <c r="WL43" s="23"/>
      <c r="WM43" s="23"/>
      <c r="WN43" s="23"/>
      <c r="WO43" s="23"/>
      <c r="WP43" s="23"/>
      <c r="WQ43" s="23"/>
      <c r="WR43" s="23"/>
      <c r="WS43" s="23"/>
      <c r="WT43" s="23"/>
      <c r="WU43" s="23"/>
      <c r="WV43" s="23"/>
      <c r="WW43" s="23"/>
      <c r="WX43" s="23"/>
      <c r="WY43" s="23"/>
      <c r="WZ43" s="23"/>
      <c r="XA43" s="23"/>
      <c r="XB43" s="23"/>
      <c r="XC43" s="23"/>
      <c r="XD43" s="23"/>
      <c r="XE43" s="23"/>
      <c r="XF43" s="23"/>
      <c r="XG43" s="23"/>
      <c r="XH43" s="23"/>
      <c r="XI43" s="23"/>
      <c r="XJ43" s="23"/>
      <c r="XK43" s="23"/>
      <c r="XL43" s="23"/>
      <c r="XM43" s="23"/>
      <c r="XN43" s="23"/>
      <c r="XO43" s="23"/>
      <c r="XP43" s="23"/>
      <c r="XQ43" s="23"/>
      <c r="XR43" s="23"/>
      <c r="XS43" s="23"/>
      <c r="XT43" s="23"/>
      <c r="XU43" s="23"/>
      <c r="XV43" s="23"/>
      <c r="XW43" s="23"/>
      <c r="XX43" s="23"/>
      <c r="XY43" s="23"/>
      <c r="XZ43" s="23"/>
      <c r="YA43" s="23"/>
      <c r="YB43" s="23"/>
      <c r="YC43" s="23"/>
      <c r="YD43" s="23"/>
      <c r="YE43" s="23"/>
      <c r="YF43" s="23"/>
      <c r="YG43" s="23"/>
      <c r="YH43" s="23"/>
      <c r="YI43" s="23"/>
      <c r="YJ43" s="23"/>
      <c r="YK43" s="23"/>
      <c r="YL43" s="23"/>
      <c r="YM43" s="23"/>
      <c r="YN43" s="23"/>
      <c r="YO43" s="23"/>
      <c r="YP43" s="23"/>
      <c r="YQ43" s="23"/>
      <c r="YR43" s="23"/>
      <c r="YS43" s="23"/>
      <c r="YT43" s="23"/>
      <c r="YU43" s="23"/>
      <c r="YV43" s="23"/>
      <c r="YW43" s="23"/>
      <c r="YX43" s="23"/>
      <c r="YY43" s="23"/>
      <c r="YZ43" s="23"/>
      <c r="ZA43" s="23"/>
      <c r="ZB43" s="23"/>
      <c r="ZC43" s="23"/>
      <c r="ZD43" s="23"/>
      <c r="ZE43" s="23"/>
      <c r="ZF43" s="23"/>
      <c r="ZG43" s="23"/>
      <c r="ZH43" s="23"/>
      <c r="ZI43" s="23"/>
      <c r="ZJ43" s="23"/>
      <c r="ZK43" s="23"/>
      <c r="ZL43" s="23"/>
      <c r="ZM43" s="23"/>
      <c r="ZN43" s="23"/>
      <c r="ZO43" s="23"/>
      <c r="ZP43" s="23"/>
      <c r="ZQ43" s="23"/>
      <c r="ZR43" s="23"/>
      <c r="ZS43" s="23"/>
      <c r="ZT43" s="23"/>
      <c r="ZU43" s="23"/>
      <c r="ZV43" s="23"/>
      <c r="ZW43" s="23"/>
      <c r="ZX43" s="23"/>
      <c r="ZY43" s="23"/>
      <c r="ZZ43" s="23"/>
      <c r="AAA43" s="23"/>
      <c r="AAB43" s="23"/>
      <c r="AAC43" s="23"/>
      <c r="AAD43" s="23"/>
      <c r="AAE43" s="23"/>
      <c r="AAF43" s="23"/>
      <c r="AAG43" s="23"/>
      <c r="AAH43" s="23"/>
      <c r="AAI43" s="23"/>
      <c r="AAJ43" s="23"/>
      <c r="AAK43" s="23"/>
      <c r="AAL43" s="23"/>
      <c r="AAM43" s="23"/>
      <c r="AAN43" s="23"/>
      <c r="AAO43" s="23"/>
      <c r="AAP43" s="23"/>
      <c r="AAQ43" s="23"/>
      <c r="AAR43" s="23"/>
      <c r="AAS43" s="23"/>
      <c r="AAT43" s="23"/>
      <c r="AAU43" s="23"/>
      <c r="AAV43" s="23"/>
      <c r="AAW43" s="23"/>
      <c r="AAX43" s="23"/>
      <c r="AAY43" s="23"/>
      <c r="AAZ43" s="23"/>
      <c r="ABA43" s="23"/>
      <c r="ABB43" s="23"/>
      <c r="ABC43" s="23"/>
      <c r="ABD43" s="23"/>
      <c r="ABE43" s="23"/>
      <c r="ABF43" s="23"/>
      <c r="ABG43" s="23"/>
      <c r="ABH43" s="23"/>
      <c r="ABI43" s="23"/>
      <c r="ABJ43" s="23"/>
      <c r="ABK43" s="23"/>
      <c r="ABL43" s="23"/>
      <c r="ABM43" s="23"/>
      <c r="ABN43" s="23"/>
      <c r="ABO43" s="23"/>
      <c r="ABP43" s="23"/>
      <c r="ABQ43" s="23"/>
      <c r="ABR43" s="23"/>
      <c r="ABS43" s="23"/>
      <c r="ABT43" s="23"/>
      <c r="ABU43" s="23"/>
      <c r="ABV43" s="23"/>
      <c r="ABW43" s="23"/>
      <c r="ABX43" s="23"/>
      <c r="ABY43" s="23"/>
      <c r="ABZ43" s="23"/>
      <c r="ACA43" s="23"/>
      <c r="ACB43" s="23"/>
      <c r="ACC43" s="23"/>
      <c r="ACD43" s="23"/>
      <c r="ACE43" s="23"/>
      <c r="ACF43" s="23"/>
      <c r="ACG43" s="23"/>
      <c r="ACH43" s="23"/>
      <c r="ACI43" s="23"/>
      <c r="ACJ43" s="23"/>
      <c r="ACK43" s="23"/>
      <c r="ACL43" s="23"/>
      <c r="ACM43" s="23"/>
      <c r="ACN43" s="23"/>
      <c r="ACO43" s="23"/>
      <c r="ACP43" s="23"/>
      <c r="ACQ43" s="23"/>
      <c r="ACR43" s="23"/>
      <c r="ACS43" s="23"/>
      <c r="ACT43" s="23"/>
      <c r="ACU43" s="23"/>
      <c r="ACV43" s="23"/>
      <c r="ACW43" s="23"/>
      <c r="ACX43" s="23"/>
      <c r="ACY43" s="23"/>
      <c r="ACZ43" s="23"/>
      <c r="ADA43" s="23"/>
      <c r="ADB43" s="23"/>
      <c r="ADC43" s="23"/>
      <c r="ADD43" s="23"/>
      <c r="ADE43" s="23"/>
      <c r="ADF43" s="23"/>
      <c r="ADG43" s="23"/>
      <c r="ADH43" s="23"/>
      <c r="ADI43" s="23"/>
      <c r="ADJ43" s="23"/>
      <c r="ADK43" s="23"/>
      <c r="ADL43" s="23"/>
      <c r="ADM43" s="23"/>
      <c r="ADN43" s="23"/>
      <c r="ADO43" s="23"/>
      <c r="ADP43" s="23"/>
      <c r="ADQ43" s="23"/>
      <c r="ADR43" s="23"/>
      <c r="ADS43" s="23"/>
      <c r="ADT43" s="23"/>
      <c r="ADU43" s="23"/>
      <c r="ADV43" s="23"/>
      <c r="ADW43" s="23"/>
      <c r="ADX43" s="23"/>
      <c r="ADY43" s="23"/>
      <c r="ADZ43" s="23"/>
      <c r="AEA43" s="23"/>
      <c r="AEB43" s="23"/>
      <c r="AEC43" s="23"/>
      <c r="AED43" s="23"/>
      <c r="AEE43" s="23"/>
      <c r="AEF43" s="23"/>
      <c r="AEG43" s="23"/>
      <c r="AEH43" s="23"/>
      <c r="AEI43" s="23"/>
      <c r="AEJ43" s="23"/>
      <c r="AEK43" s="23"/>
      <c r="AEL43" s="23"/>
      <c r="AEM43" s="23"/>
      <c r="AEN43" s="23"/>
      <c r="AEO43" s="23"/>
      <c r="AEP43" s="23"/>
      <c r="AEQ43" s="23"/>
      <c r="AER43" s="23"/>
      <c r="AES43" s="23"/>
      <c r="AET43" s="23"/>
      <c r="AEU43" s="23"/>
      <c r="AEV43" s="23"/>
      <c r="AEW43" s="23"/>
      <c r="AEX43" s="23"/>
      <c r="AEY43" s="23"/>
      <c r="AEZ43" s="23"/>
      <c r="AFA43" s="23"/>
      <c r="AFB43" s="23"/>
      <c r="AFC43" s="23"/>
      <c r="AFD43" s="23"/>
      <c r="AFE43" s="23"/>
      <c r="AFF43" s="23"/>
      <c r="AFG43" s="23"/>
      <c r="AFH43" s="23"/>
      <c r="AFI43" s="23"/>
      <c r="AFJ43" s="23"/>
      <c r="AFK43" s="23"/>
      <c r="AFL43" s="23"/>
      <c r="AFM43" s="23"/>
      <c r="AFN43" s="23"/>
      <c r="AFO43" s="23"/>
      <c r="AFP43" s="23"/>
      <c r="AFQ43" s="23"/>
      <c r="AFR43" s="23"/>
      <c r="AFS43" s="23"/>
      <c r="AFT43" s="23"/>
      <c r="AFU43" s="23"/>
      <c r="AFV43" s="23"/>
      <c r="AFW43" s="23"/>
      <c r="AFX43" s="23"/>
      <c r="AFY43" s="23"/>
      <c r="AFZ43" s="23"/>
      <c r="AGA43" s="23"/>
      <c r="AGB43" s="23"/>
      <c r="AGC43" s="23"/>
      <c r="AGD43" s="23"/>
      <c r="AGE43" s="23"/>
      <c r="AGF43" s="23"/>
      <c r="AGG43" s="23"/>
      <c r="AGH43" s="23"/>
      <c r="AGI43" s="23"/>
      <c r="AGJ43" s="23"/>
      <c r="AGK43" s="23"/>
      <c r="AGL43" s="23"/>
      <c r="AGM43" s="23"/>
      <c r="AGN43" s="23"/>
      <c r="AGO43" s="23"/>
      <c r="AGP43" s="23"/>
      <c r="AGQ43" s="23"/>
      <c r="AGR43" s="23"/>
      <c r="AGS43" s="23"/>
      <c r="AGT43" s="23"/>
      <c r="AGU43" s="23"/>
      <c r="AGV43" s="23"/>
      <c r="AGW43" s="23"/>
      <c r="AGX43" s="23"/>
      <c r="AGY43" s="23"/>
      <c r="AGZ43" s="23"/>
      <c r="AHA43" s="23"/>
      <c r="AHB43" s="23"/>
      <c r="AHC43" s="23"/>
      <c r="AHD43" s="23"/>
      <c r="AHE43" s="23"/>
      <c r="AHF43" s="23"/>
      <c r="AHG43" s="23"/>
      <c r="AHH43" s="23"/>
      <c r="AHI43" s="23"/>
      <c r="AHJ43" s="23"/>
      <c r="AHK43" s="23"/>
      <c r="AHL43" s="23"/>
      <c r="AHM43" s="23"/>
      <c r="AHN43" s="23"/>
      <c r="AHO43" s="23"/>
      <c r="AHP43" s="23"/>
      <c r="AHQ43" s="23"/>
      <c r="AHR43" s="23"/>
      <c r="AHS43" s="23"/>
      <c r="AHT43" s="23"/>
      <c r="AHU43" s="23"/>
      <c r="AHV43" s="23"/>
      <c r="AHW43" s="23"/>
      <c r="AHX43" s="23"/>
      <c r="AHY43" s="23"/>
      <c r="AHZ43" s="23"/>
      <c r="AIA43" s="23"/>
      <c r="AIB43" s="23"/>
      <c r="AIC43" s="23"/>
      <c r="AID43" s="23"/>
      <c r="AIE43" s="23"/>
      <c r="AIF43" s="23"/>
      <c r="AIG43" s="23"/>
      <c r="AIH43" s="23"/>
      <c r="AII43" s="23"/>
      <c r="AIJ43" s="23"/>
      <c r="AIK43" s="23"/>
      <c r="AIL43" s="23"/>
      <c r="AIM43" s="23"/>
      <c r="AIN43" s="23"/>
      <c r="AIO43" s="23"/>
      <c r="AIP43" s="23"/>
      <c r="AIQ43" s="23"/>
      <c r="AIR43" s="23"/>
      <c r="AIS43" s="23"/>
      <c r="AIT43" s="23"/>
      <c r="AIU43" s="23"/>
      <c r="AIV43" s="23"/>
      <c r="AIW43" s="23"/>
      <c r="AIX43" s="23"/>
      <c r="AIY43" s="23"/>
      <c r="AIZ43" s="23"/>
      <c r="AJA43" s="23"/>
      <c r="AJB43" s="23"/>
      <c r="AJC43" s="23"/>
      <c r="AJD43" s="23"/>
      <c r="AJE43" s="23"/>
      <c r="AJF43" s="23"/>
      <c r="AJG43" s="23"/>
      <c r="AJH43" s="23"/>
      <c r="AJI43" s="23"/>
      <c r="AJJ43" s="23"/>
      <c r="AJK43" s="23"/>
      <c r="AJL43" s="23"/>
      <c r="AJM43" s="23"/>
      <c r="AJN43" s="23"/>
      <c r="AJO43" s="23"/>
      <c r="AJP43" s="23"/>
      <c r="AJQ43" s="23"/>
      <c r="AJR43" s="23"/>
      <c r="AJS43" s="23"/>
      <c r="AJT43" s="23"/>
      <c r="AJU43" s="23"/>
      <c r="AJV43" s="23"/>
      <c r="AJW43" s="23"/>
      <c r="AJX43" s="23"/>
      <c r="AJY43" s="23"/>
      <c r="AJZ43" s="23"/>
      <c r="AKA43" s="23"/>
      <c r="AKB43" s="23"/>
      <c r="AKC43" s="23"/>
      <c r="AKD43" s="23"/>
      <c r="AKE43" s="23"/>
      <c r="AKF43" s="23"/>
      <c r="AKG43" s="23"/>
      <c r="AKH43" s="23"/>
      <c r="AKI43" s="23"/>
      <c r="AKJ43" s="23"/>
      <c r="AKK43" s="23"/>
      <c r="AKL43" s="23"/>
      <c r="AKM43" s="23"/>
      <c r="AKN43" s="23"/>
      <c r="AKO43" s="23"/>
      <c r="AKP43" s="23"/>
      <c r="AKQ43" s="23"/>
      <c r="AKR43" s="23"/>
      <c r="AKS43" s="23"/>
      <c r="AKT43" s="23"/>
      <c r="AKU43" s="23"/>
      <c r="AKV43" s="23"/>
      <c r="AKW43" s="23"/>
      <c r="AKX43" s="23"/>
      <c r="AKY43" s="23"/>
      <c r="AKZ43" s="23"/>
      <c r="ALA43" s="23"/>
      <c r="ALB43" s="23"/>
      <c r="ALC43" s="23"/>
      <c r="ALD43" s="23"/>
      <c r="ALE43" s="23"/>
      <c r="ALF43" s="23"/>
      <c r="ALG43" s="23"/>
      <c r="ALH43" s="23"/>
      <c r="ALI43" s="23"/>
      <c r="ALJ43" s="23"/>
      <c r="ALK43" s="23"/>
      <c r="ALL43" s="23"/>
      <c r="ALM43" s="23"/>
      <c r="ALN43" s="23"/>
      <c r="ALO43" s="23"/>
      <c r="ALP43" s="23"/>
      <c r="ALQ43" s="23"/>
      <c r="ALR43" s="23"/>
      <c r="ALS43" s="23"/>
      <c r="ALT43" s="23"/>
      <c r="ALU43" s="23"/>
      <c r="ALV43" s="23"/>
      <c r="ALW43" s="23"/>
      <c r="ALX43" s="23"/>
      <c r="ALY43" s="23"/>
      <c r="ALZ43" s="23"/>
      <c r="AMA43" s="23"/>
      <c r="AMB43" s="23"/>
      <c r="AMC43" s="23"/>
      <c r="AMD43" s="23"/>
      <c r="AME43" s="23"/>
      <c r="AMF43" s="23"/>
      <c r="AMG43" s="23"/>
      <c r="AMH43" s="23"/>
      <c r="AMI43" s="23"/>
    </row>
    <row r="44" spans="1:1023" customFormat="1" ht="63" x14ac:dyDescent="0.25">
      <c r="A44" s="16">
        <v>23</v>
      </c>
      <c r="B44" s="16" t="s">
        <v>19</v>
      </c>
      <c r="C44" s="16" t="s">
        <v>63</v>
      </c>
      <c r="D44" s="38" t="s">
        <v>64</v>
      </c>
      <c r="E44" s="32" t="s">
        <v>73</v>
      </c>
      <c r="F44" s="16" t="s">
        <v>22</v>
      </c>
      <c r="G44" s="33">
        <v>727</v>
      </c>
      <c r="H44" s="18">
        <v>138.85</v>
      </c>
      <c r="I44" s="18">
        <f t="shared" si="5"/>
        <v>171.99349499999997</v>
      </c>
      <c r="J44" s="18">
        <f t="shared" si="6"/>
        <v>100943.95</v>
      </c>
      <c r="K44" s="34">
        <f t="shared" si="7"/>
        <v>125039.27086499997</v>
      </c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  <c r="IW44" s="23"/>
      <c r="IX44" s="23"/>
      <c r="IY44" s="23"/>
      <c r="IZ44" s="23"/>
      <c r="JA44" s="23"/>
      <c r="JB44" s="23"/>
      <c r="JC44" s="23"/>
      <c r="JD44" s="23"/>
      <c r="JE44" s="23"/>
      <c r="JF44" s="23"/>
      <c r="JG44" s="23"/>
      <c r="JH44" s="23"/>
      <c r="JI44" s="23"/>
      <c r="JJ44" s="23"/>
      <c r="JK44" s="23"/>
      <c r="JL44" s="23"/>
      <c r="JM44" s="23"/>
      <c r="JN44" s="23"/>
      <c r="JO44" s="23"/>
      <c r="JP44" s="23"/>
      <c r="JQ44" s="23"/>
      <c r="JR44" s="23"/>
      <c r="JS44" s="23"/>
      <c r="JT44" s="23"/>
      <c r="JU44" s="23"/>
      <c r="JV44" s="23"/>
      <c r="JW44" s="23"/>
      <c r="JX44" s="23"/>
      <c r="JY44" s="23"/>
      <c r="JZ44" s="23"/>
      <c r="KA44" s="23"/>
      <c r="KB44" s="23"/>
      <c r="KC44" s="23"/>
      <c r="KD44" s="23"/>
      <c r="KE44" s="23"/>
      <c r="KF44" s="23"/>
      <c r="KG44" s="23"/>
      <c r="KH44" s="23"/>
      <c r="KI44" s="23"/>
      <c r="KJ44" s="23"/>
      <c r="KK44" s="23"/>
      <c r="KL44" s="23"/>
      <c r="KM44" s="23"/>
      <c r="KN44" s="23"/>
      <c r="KO44" s="23"/>
      <c r="KP44" s="23"/>
      <c r="KQ44" s="23"/>
      <c r="KR44" s="23"/>
      <c r="KS44" s="23"/>
      <c r="KT44" s="23"/>
      <c r="KU44" s="23"/>
      <c r="KV44" s="23"/>
      <c r="KW44" s="23"/>
      <c r="KX44" s="23"/>
      <c r="KY44" s="23"/>
      <c r="KZ44" s="23"/>
      <c r="LA44" s="23"/>
      <c r="LB44" s="23"/>
      <c r="LC44" s="23"/>
      <c r="LD44" s="23"/>
      <c r="LE44" s="23"/>
      <c r="LF44" s="23"/>
      <c r="LG44" s="23"/>
      <c r="LH44" s="23"/>
      <c r="LI44" s="23"/>
      <c r="LJ44" s="23"/>
      <c r="LK44" s="23"/>
      <c r="LL44" s="23"/>
      <c r="LM44" s="23"/>
      <c r="LN44" s="23"/>
      <c r="LO44" s="23"/>
      <c r="LP44" s="23"/>
      <c r="LQ44" s="23"/>
      <c r="LR44" s="23"/>
      <c r="LS44" s="23"/>
      <c r="LT44" s="23"/>
      <c r="LU44" s="23"/>
      <c r="LV44" s="23"/>
      <c r="LW44" s="23"/>
      <c r="LX44" s="23"/>
      <c r="LY44" s="23"/>
      <c r="LZ44" s="23"/>
      <c r="MA44" s="23"/>
      <c r="MB44" s="23"/>
      <c r="MC44" s="23"/>
      <c r="MD44" s="23"/>
      <c r="ME44" s="23"/>
      <c r="MF44" s="23"/>
      <c r="MG44" s="23"/>
      <c r="MH44" s="23"/>
      <c r="MI44" s="23"/>
      <c r="MJ44" s="23"/>
      <c r="MK44" s="23"/>
      <c r="ML44" s="23"/>
      <c r="MM44" s="23"/>
      <c r="MN44" s="23"/>
      <c r="MO44" s="23"/>
      <c r="MP44" s="23"/>
      <c r="MQ44" s="23"/>
      <c r="MR44" s="23"/>
      <c r="MS44" s="23"/>
      <c r="MT44" s="23"/>
      <c r="MU44" s="23"/>
      <c r="MV44" s="23"/>
      <c r="MW44" s="23"/>
      <c r="MX44" s="23"/>
      <c r="MY44" s="23"/>
      <c r="MZ44" s="23"/>
      <c r="NA44" s="23"/>
      <c r="NB44" s="23"/>
      <c r="NC44" s="23"/>
      <c r="ND44" s="23"/>
      <c r="NE44" s="23"/>
      <c r="NF44" s="23"/>
      <c r="NG44" s="23"/>
      <c r="NH44" s="23"/>
      <c r="NI44" s="23"/>
      <c r="NJ44" s="23"/>
      <c r="NK44" s="23"/>
      <c r="NL44" s="23"/>
      <c r="NM44" s="23"/>
      <c r="NN44" s="23"/>
      <c r="NO44" s="23"/>
      <c r="NP44" s="23"/>
      <c r="NQ44" s="23"/>
      <c r="NR44" s="23"/>
      <c r="NS44" s="23"/>
      <c r="NT44" s="23"/>
      <c r="NU44" s="23"/>
      <c r="NV44" s="23"/>
      <c r="NW44" s="23"/>
      <c r="NX44" s="23"/>
      <c r="NY44" s="23"/>
      <c r="NZ44" s="23"/>
      <c r="OA44" s="23"/>
      <c r="OB44" s="23"/>
      <c r="OC44" s="23"/>
      <c r="OD44" s="23"/>
      <c r="OE44" s="23"/>
      <c r="OF44" s="23"/>
      <c r="OG44" s="23"/>
      <c r="OH44" s="23"/>
      <c r="OI44" s="23"/>
      <c r="OJ44" s="23"/>
      <c r="OK44" s="23"/>
      <c r="OL44" s="23"/>
      <c r="OM44" s="23"/>
      <c r="ON44" s="23"/>
      <c r="OO44" s="23"/>
      <c r="OP44" s="23"/>
      <c r="OQ44" s="23"/>
      <c r="OR44" s="23"/>
      <c r="OS44" s="23"/>
      <c r="OT44" s="23"/>
      <c r="OU44" s="23"/>
      <c r="OV44" s="23"/>
      <c r="OW44" s="23"/>
      <c r="OX44" s="23"/>
      <c r="OY44" s="23"/>
      <c r="OZ44" s="23"/>
      <c r="PA44" s="23"/>
      <c r="PB44" s="23"/>
      <c r="PC44" s="23"/>
      <c r="PD44" s="23"/>
      <c r="PE44" s="23"/>
      <c r="PF44" s="23"/>
      <c r="PG44" s="23"/>
      <c r="PH44" s="23"/>
      <c r="PI44" s="23"/>
      <c r="PJ44" s="23"/>
      <c r="PK44" s="23"/>
      <c r="PL44" s="23"/>
      <c r="PM44" s="23"/>
      <c r="PN44" s="23"/>
      <c r="PO44" s="23"/>
      <c r="PP44" s="23"/>
      <c r="PQ44" s="23"/>
      <c r="PR44" s="23"/>
      <c r="PS44" s="23"/>
      <c r="PT44" s="23"/>
      <c r="PU44" s="23"/>
      <c r="PV44" s="23"/>
      <c r="PW44" s="23"/>
      <c r="PX44" s="23"/>
      <c r="PY44" s="23"/>
      <c r="PZ44" s="23"/>
      <c r="QA44" s="23"/>
      <c r="QB44" s="23"/>
      <c r="QC44" s="23"/>
      <c r="QD44" s="23"/>
      <c r="QE44" s="23"/>
      <c r="QF44" s="23"/>
      <c r="QG44" s="23"/>
      <c r="QH44" s="23"/>
      <c r="QI44" s="23"/>
      <c r="QJ44" s="23"/>
      <c r="QK44" s="23"/>
      <c r="QL44" s="23"/>
      <c r="QM44" s="23"/>
      <c r="QN44" s="23"/>
      <c r="QO44" s="23"/>
      <c r="QP44" s="23"/>
      <c r="QQ44" s="23"/>
      <c r="QR44" s="23"/>
      <c r="QS44" s="23"/>
      <c r="QT44" s="23"/>
      <c r="QU44" s="23"/>
      <c r="QV44" s="23"/>
      <c r="QW44" s="23"/>
      <c r="QX44" s="23"/>
      <c r="QY44" s="23"/>
      <c r="QZ44" s="23"/>
      <c r="RA44" s="23"/>
      <c r="RB44" s="23"/>
      <c r="RC44" s="23"/>
      <c r="RD44" s="23"/>
      <c r="RE44" s="23"/>
      <c r="RF44" s="23"/>
      <c r="RG44" s="23"/>
      <c r="RH44" s="23"/>
      <c r="RI44" s="23"/>
      <c r="RJ44" s="23"/>
      <c r="RK44" s="23"/>
      <c r="RL44" s="23"/>
      <c r="RM44" s="23"/>
      <c r="RN44" s="23"/>
      <c r="RO44" s="23"/>
      <c r="RP44" s="23"/>
      <c r="RQ44" s="23"/>
      <c r="RR44" s="23"/>
      <c r="RS44" s="23"/>
      <c r="RT44" s="23"/>
      <c r="RU44" s="23"/>
      <c r="RV44" s="23"/>
      <c r="RW44" s="23"/>
      <c r="RX44" s="23"/>
      <c r="RY44" s="23"/>
      <c r="RZ44" s="23"/>
      <c r="SA44" s="23"/>
      <c r="SB44" s="23"/>
      <c r="SC44" s="23"/>
      <c r="SD44" s="23"/>
      <c r="SE44" s="23"/>
      <c r="SF44" s="23"/>
      <c r="SG44" s="23"/>
      <c r="SH44" s="23"/>
      <c r="SI44" s="23"/>
      <c r="SJ44" s="23"/>
      <c r="SK44" s="23"/>
      <c r="SL44" s="23"/>
      <c r="SM44" s="23"/>
      <c r="SN44" s="23"/>
      <c r="SO44" s="23"/>
      <c r="SP44" s="23"/>
      <c r="SQ44" s="23"/>
      <c r="SR44" s="23"/>
      <c r="SS44" s="23"/>
      <c r="ST44" s="23"/>
      <c r="SU44" s="23"/>
      <c r="SV44" s="23"/>
      <c r="SW44" s="23"/>
      <c r="SX44" s="23"/>
      <c r="SY44" s="23"/>
      <c r="SZ44" s="23"/>
      <c r="TA44" s="23"/>
      <c r="TB44" s="23"/>
      <c r="TC44" s="23"/>
      <c r="TD44" s="23"/>
      <c r="TE44" s="23"/>
      <c r="TF44" s="23"/>
      <c r="TG44" s="23"/>
      <c r="TH44" s="23"/>
      <c r="TI44" s="23"/>
      <c r="TJ44" s="23"/>
      <c r="TK44" s="23"/>
      <c r="TL44" s="23"/>
      <c r="TM44" s="23"/>
      <c r="TN44" s="23"/>
      <c r="TO44" s="23"/>
      <c r="TP44" s="23"/>
      <c r="TQ44" s="23"/>
      <c r="TR44" s="23"/>
      <c r="TS44" s="23"/>
      <c r="TT44" s="23"/>
      <c r="TU44" s="23"/>
      <c r="TV44" s="23"/>
      <c r="TW44" s="23"/>
      <c r="TX44" s="23"/>
      <c r="TY44" s="23"/>
      <c r="TZ44" s="23"/>
      <c r="UA44" s="23"/>
      <c r="UB44" s="23"/>
      <c r="UC44" s="23"/>
      <c r="UD44" s="23"/>
      <c r="UE44" s="23"/>
      <c r="UF44" s="23"/>
      <c r="UG44" s="23"/>
      <c r="UH44" s="23"/>
      <c r="UI44" s="23"/>
      <c r="UJ44" s="23"/>
      <c r="UK44" s="23"/>
      <c r="UL44" s="23"/>
      <c r="UM44" s="23"/>
      <c r="UN44" s="23"/>
      <c r="UO44" s="23"/>
      <c r="UP44" s="23"/>
      <c r="UQ44" s="23"/>
      <c r="UR44" s="23"/>
      <c r="US44" s="23"/>
      <c r="UT44" s="23"/>
      <c r="UU44" s="23"/>
      <c r="UV44" s="23"/>
      <c r="UW44" s="23"/>
      <c r="UX44" s="23"/>
      <c r="UY44" s="23"/>
      <c r="UZ44" s="23"/>
      <c r="VA44" s="23"/>
      <c r="VB44" s="23"/>
      <c r="VC44" s="23"/>
      <c r="VD44" s="23"/>
      <c r="VE44" s="23"/>
      <c r="VF44" s="23"/>
      <c r="VG44" s="23"/>
      <c r="VH44" s="23"/>
      <c r="VI44" s="23"/>
      <c r="VJ44" s="23"/>
      <c r="VK44" s="23"/>
      <c r="VL44" s="23"/>
      <c r="VM44" s="23"/>
      <c r="VN44" s="23"/>
      <c r="VO44" s="23"/>
      <c r="VP44" s="23"/>
      <c r="VQ44" s="23"/>
      <c r="VR44" s="23"/>
      <c r="VS44" s="23"/>
      <c r="VT44" s="23"/>
      <c r="VU44" s="23"/>
      <c r="VV44" s="23"/>
      <c r="VW44" s="23"/>
      <c r="VX44" s="23"/>
      <c r="VY44" s="23"/>
      <c r="VZ44" s="23"/>
      <c r="WA44" s="23"/>
      <c r="WB44" s="23"/>
      <c r="WC44" s="23"/>
      <c r="WD44" s="23"/>
      <c r="WE44" s="23"/>
      <c r="WF44" s="23"/>
      <c r="WG44" s="23"/>
      <c r="WH44" s="23"/>
      <c r="WI44" s="23"/>
      <c r="WJ44" s="23"/>
      <c r="WK44" s="23"/>
      <c r="WL44" s="23"/>
      <c r="WM44" s="23"/>
      <c r="WN44" s="23"/>
      <c r="WO44" s="23"/>
      <c r="WP44" s="23"/>
      <c r="WQ44" s="23"/>
      <c r="WR44" s="23"/>
      <c r="WS44" s="23"/>
      <c r="WT44" s="23"/>
      <c r="WU44" s="23"/>
      <c r="WV44" s="23"/>
      <c r="WW44" s="23"/>
      <c r="WX44" s="23"/>
      <c r="WY44" s="23"/>
      <c r="WZ44" s="23"/>
      <c r="XA44" s="23"/>
      <c r="XB44" s="23"/>
      <c r="XC44" s="23"/>
      <c r="XD44" s="23"/>
      <c r="XE44" s="23"/>
      <c r="XF44" s="23"/>
      <c r="XG44" s="23"/>
      <c r="XH44" s="23"/>
      <c r="XI44" s="23"/>
      <c r="XJ44" s="23"/>
      <c r="XK44" s="23"/>
      <c r="XL44" s="23"/>
      <c r="XM44" s="23"/>
      <c r="XN44" s="23"/>
      <c r="XO44" s="23"/>
      <c r="XP44" s="23"/>
      <c r="XQ44" s="23"/>
      <c r="XR44" s="23"/>
      <c r="XS44" s="23"/>
      <c r="XT44" s="23"/>
      <c r="XU44" s="23"/>
      <c r="XV44" s="23"/>
      <c r="XW44" s="23"/>
      <c r="XX44" s="23"/>
      <c r="XY44" s="23"/>
      <c r="XZ44" s="23"/>
      <c r="YA44" s="23"/>
      <c r="YB44" s="23"/>
      <c r="YC44" s="23"/>
      <c r="YD44" s="23"/>
      <c r="YE44" s="23"/>
      <c r="YF44" s="23"/>
      <c r="YG44" s="23"/>
      <c r="YH44" s="23"/>
      <c r="YI44" s="23"/>
      <c r="YJ44" s="23"/>
      <c r="YK44" s="23"/>
      <c r="YL44" s="23"/>
      <c r="YM44" s="23"/>
      <c r="YN44" s="23"/>
      <c r="YO44" s="23"/>
      <c r="YP44" s="23"/>
      <c r="YQ44" s="23"/>
      <c r="YR44" s="23"/>
      <c r="YS44" s="23"/>
      <c r="YT44" s="23"/>
      <c r="YU44" s="23"/>
      <c r="YV44" s="23"/>
      <c r="YW44" s="23"/>
      <c r="YX44" s="23"/>
      <c r="YY44" s="23"/>
      <c r="YZ44" s="23"/>
      <c r="ZA44" s="23"/>
      <c r="ZB44" s="23"/>
      <c r="ZC44" s="23"/>
      <c r="ZD44" s="23"/>
      <c r="ZE44" s="23"/>
      <c r="ZF44" s="23"/>
      <c r="ZG44" s="23"/>
      <c r="ZH44" s="23"/>
      <c r="ZI44" s="23"/>
      <c r="ZJ44" s="23"/>
      <c r="ZK44" s="23"/>
      <c r="ZL44" s="23"/>
      <c r="ZM44" s="23"/>
      <c r="ZN44" s="23"/>
      <c r="ZO44" s="23"/>
      <c r="ZP44" s="23"/>
      <c r="ZQ44" s="23"/>
      <c r="ZR44" s="23"/>
      <c r="ZS44" s="23"/>
      <c r="ZT44" s="23"/>
      <c r="ZU44" s="23"/>
      <c r="ZV44" s="23"/>
      <c r="ZW44" s="23"/>
      <c r="ZX44" s="23"/>
      <c r="ZY44" s="23"/>
      <c r="ZZ44" s="23"/>
      <c r="AAA44" s="23"/>
      <c r="AAB44" s="23"/>
      <c r="AAC44" s="23"/>
      <c r="AAD44" s="23"/>
      <c r="AAE44" s="23"/>
      <c r="AAF44" s="23"/>
      <c r="AAG44" s="23"/>
      <c r="AAH44" s="23"/>
      <c r="AAI44" s="23"/>
      <c r="AAJ44" s="23"/>
      <c r="AAK44" s="23"/>
      <c r="AAL44" s="23"/>
      <c r="AAM44" s="23"/>
      <c r="AAN44" s="23"/>
      <c r="AAO44" s="23"/>
      <c r="AAP44" s="23"/>
      <c r="AAQ44" s="23"/>
      <c r="AAR44" s="23"/>
      <c r="AAS44" s="23"/>
      <c r="AAT44" s="23"/>
      <c r="AAU44" s="23"/>
      <c r="AAV44" s="23"/>
      <c r="AAW44" s="23"/>
      <c r="AAX44" s="23"/>
      <c r="AAY44" s="23"/>
      <c r="AAZ44" s="23"/>
      <c r="ABA44" s="23"/>
      <c r="ABB44" s="23"/>
      <c r="ABC44" s="23"/>
      <c r="ABD44" s="23"/>
      <c r="ABE44" s="23"/>
      <c r="ABF44" s="23"/>
      <c r="ABG44" s="23"/>
      <c r="ABH44" s="23"/>
      <c r="ABI44" s="23"/>
      <c r="ABJ44" s="23"/>
      <c r="ABK44" s="23"/>
      <c r="ABL44" s="23"/>
      <c r="ABM44" s="23"/>
      <c r="ABN44" s="23"/>
      <c r="ABO44" s="23"/>
      <c r="ABP44" s="23"/>
      <c r="ABQ44" s="23"/>
      <c r="ABR44" s="23"/>
      <c r="ABS44" s="23"/>
      <c r="ABT44" s="23"/>
      <c r="ABU44" s="23"/>
      <c r="ABV44" s="23"/>
      <c r="ABW44" s="23"/>
      <c r="ABX44" s="23"/>
      <c r="ABY44" s="23"/>
      <c r="ABZ44" s="23"/>
      <c r="ACA44" s="23"/>
      <c r="ACB44" s="23"/>
      <c r="ACC44" s="23"/>
      <c r="ACD44" s="23"/>
      <c r="ACE44" s="23"/>
      <c r="ACF44" s="23"/>
      <c r="ACG44" s="23"/>
      <c r="ACH44" s="23"/>
      <c r="ACI44" s="23"/>
      <c r="ACJ44" s="23"/>
      <c r="ACK44" s="23"/>
      <c r="ACL44" s="23"/>
      <c r="ACM44" s="23"/>
      <c r="ACN44" s="23"/>
      <c r="ACO44" s="23"/>
      <c r="ACP44" s="23"/>
      <c r="ACQ44" s="23"/>
      <c r="ACR44" s="23"/>
      <c r="ACS44" s="23"/>
      <c r="ACT44" s="23"/>
      <c r="ACU44" s="23"/>
      <c r="ACV44" s="23"/>
      <c r="ACW44" s="23"/>
      <c r="ACX44" s="23"/>
      <c r="ACY44" s="23"/>
      <c r="ACZ44" s="23"/>
      <c r="ADA44" s="23"/>
      <c r="ADB44" s="23"/>
      <c r="ADC44" s="23"/>
      <c r="ADD44" s="23"/>
      <c r="ADE44" s="23"/>
      <c r="ADF44" s="23"/>
      <c r="ADG44" s="23"/>
      <c r="ADH44" s="23"/>
      <c r="ADI44" s="23"/>
      <c r="ADJ44" s="23"/>
      <c r="ADK44" s="23"/>
      <c r="ADL44" s="23"/>
      <c r="ADM44" s="23"/>
      <c r="ADN44" s="23"/>
      <c r="ADO44" s="23"/>
      <c r="ADP44" s="23"/>
      <c r="ADQ44" s="23"/>
      <c r="ADR44" s="23"/>
      <c r="ADS44" s="23"/>
      <c r="ADT44" s="23"/>
      <c r="ADU44" s="23"/>
      <c r="ADV44" s="23"/>
      <c r="ADW44" s="23"/>
      <c r="ADX44" s="23"/>
      <c r="ADY44" s="23"/>
      <c r="ADZ44" s="23"/>
      <c r="AEA44" s="23"/>
      <c r="AEB44" s="23"/>
      <c r="AEC44" s="23"/>
      <c r="AED44" s="23"/>
      <c r="AEE44" s="23"/>
      <c r="AEF44" s="23"/>
      <c r="AEG44" s="23"/>
      <c r="AEH44" s="23"/>
      <c r="AEI44" s="23"/>
      <c r="AEJ44" s="23"/>
      <c r="AEK44" s="23"/>
      <c r="AEL44" s="23"/>
      <c r="AEM44" s="23"/>
      <c r="AEN44" s="23"/>
      <c r="AEO44" s="23"/>
      <c r="AEP44" s="23"/>
      <c r="AEQ44" s="23"/>
      <c r="AER44" s="23"/>
      <c r="AES44" s="23"/>
      <c r="AET44" s="23"/>
      <c r="AEU44" s="23"/>
      <c r="AEV44" s="23"/>
      <c r="AEW44" s="23"/>
      <c r="AEX44" s="23"/>
      <c r="AEY44" s="23"/>
      <c r="AEZ44" s="23"/>
      <c r="AFA44" s="23"/>
      <c r="AFB44" s="23"/>
      <c r="AFC44" s="23"/>
      <c r="AFD44" s="23"/>
      <c r="AFE44" s="23"/>
      <c r="AFF44" s="23"/>
      <c r="AFG44" s="23"/>
      <c r="AFH44" s="23"/>
      <c r="AFI44" s="23"/>
      <c r="AFJ44" s="23"/>
      <c r="AFK44" s="23"/>
      <c r="AFL44" s="23"/>
      <c r="AFM44" s="23"/>
      <c r="AFN44" s="23"/>
      <c r="AFO44" s="23"/>
      <c r="AFP44" s="23"/>
      <c r="AFQ44" s="23"/>
      <c r="AFR44" s="23"/>
      <c r="AFS44" s="23"/>
      <c r="AFT44" s="23"/>
      <c r="AFU44" s="23"/>
      <c r="AFV44" s="23"/>
      <c r="AFW44" s="23"/>
      <c r="AFX44" s="23"/>
      <c r="AFY44" s="23"/>
      <c r="AFZ44" s="23"/>
      <c r="AGA44" s="23"/>
      <c r="AGB44" s="23"/>
      <c r="AGC44" s="23"/>
      <c r="AGD44" s="23"/>
      <c r="AGE44" s="23"/>
      <c r="AGF44" s="23"/>
      <c r="AGG44" s="23"/>
      <c r="AGH44" s="23"/>
      <c r="AGI44" s="23"/>
      <c r="AGJ44" s="23"/>
      <c r="AGK44" s="23"/>
      <c r="AGL44" s="23"/>
      <c r="AGM44" s="23"/>
      <c r="AGN44" s="23"/>
      <c r="AGO44" s="23"/>
      <c r="AGP44" s="23"/>
      <c r="AGQ44" s="23"/>
      <c r="AGR44" s="23"/>
      <c r="AGS44" s="23"/>
      <c r="AGT44" s="23"/>
      <c r="AGU44" s="23"/>
      <c r="AGV44" s="23"/>
      <c r="AGW44" s="23"/>
      <c r="AGX44" s="23"/>
      <c r="AGY44" s="23"/>
      <c r="AGZ44" s="23"/>
      <c r="AHA44" s="23"/>
      <c r="AHB44" s="23"/>
      <c r="AHC44" s="23"/>
      <c r="AHD44" s="23"/>
      <c r="AHE44" s="23"/>
      <c r="AHF44" s="23"/>
      <c r="AHG44" s="23"/>
      <c r="AHH44" s="23"/>
      <c r="AHI44" s="23"/>
      <c r="AHJ44" s="23"/>
      <c r="AHK44" s="23"/>
      <c r="AHL44" s="23"/>
      <c r="AHM44" s="23"/>
      <c r="AHN44" s="23"/>
      <c r="AHO44" s="23"/>
      <c r="AHP44" s="23"/>
      <c r="AHQ44" s="23"/>
      <c r="AHR44" s="23"/>
      <c r="AHS44" s="23"/>
      <c r="AHT44" s="23"/>
      <c r="AHU44" s="23"/>
      <c r="AHV44" s="23"/>
      <c r="AHW44" s="23"/>
      <c r="AHX44" s="23"/>
      <c r="AHY44" s="23"/>
      <c r="AHZ44" s="23"/>
      <c r="AIA44" s="23"/>
      <c r="AIB44" s="23"/>
      <c r="AIC44" s="23"/>
      <c r="AID44" s="23"/>
      <c r="AIE44" s="23"/>
      <c r="AIF44" s="23"/>
      <c r="AIG44" s="23"/>
      <c r="AIH44" s="23"/>
      <c r="AII44" s="23"/>
      <c r="AIJ44" s="23"/>
      <c r="AIK44" s="23"/>
      <c r="AIL44" s="23"/>
      <c r="AIM44" s="23"/>
      <c r="AIN44" s="23"/>
      <c r="AIO44" s="23"/>
      <c r="AIP44" s="23"/>
      <c r="AIQ44" s="23"/>
      <c r="AIR44" s="23"/>
      <c r="AIS44" s="23"/>
      <c r="AIT44" s="23"/>
      <c r="AIU44" s="23"/>
      <c r="AIV44" s="23"/>
      <c r="AIW44" s="23"/>
      <c r="AIX44" s="23"/>
      <c r="AIY44" s="23"/>
      <c r="AIZ44" s="23"/>
      <c r="AJA44" s="23"/>
      <c r="AJB44" s="23"/>
      <c r="AJC44" s="23"/>
      <c r="AJD44" s="23"/>
      <c r="AJE44" s="23"/>
      <c r="AJF44" s="23"/>
      <c r="AJG44" s="23"/>
      <c r="AJH44" s="23"/>
      <c r="AJI44" s="23"/>
      <c r="AJJ44" s="23"/>
      <c r="AJK44" s="23"/>
      <c r="AJL44" s="23"/>
      <c r="AJM44" s="23"/>
      <c r="AJN44" s="23"/>
      <c r="AJO44" s="23"/>
      <c r="AJP44" s="23"/>
      <c r="AJQ44" s="23"/>
      <c r="AJR44" s="23"/>
      <c r="AJS44" s="23"/>
      <c r="AJT44" s="23"/>
      <c r="AJU44" s="23"/>
      <c r="AJV44" s="23"/>
      <c r="AJW44" s="23"/>
      <c r="AJX44" s="23"/>
      <c r="AJY44" s="23"/>
      <c r="AJZ44" s="23"/>
      <c r="AKA44" s="23"/>
      <c r="AKB44" s="23"/>
      <c r="AKC44" s="23"/>
      <c r="AKD44" s="23"/>
      <c r="AKE44" s="23"/>
      <c r="AKF44" s="23"/>
      <c r="AKG44" s="23"/>
      <c r="AKH44" s="23"/>
      <c r="AKI44" s="23"/>
      <c r="AKJ44" s="23"/>
      <c r="AKK44" s="23"/>
      <c r="AKL44" s="23"/>
      <c r="AKM44" s="23"/>
      <c r="AKN44" s="23"/>
      <c r="AKO44" s="23"/>
      <c r="AKP44" s="23"/>
      <c r="AKQ44" s="23"/>
      <c r="AKR44" s="23"/>
      <c r="AKS44" s="23"/>
      <c r="AKT44" s="23"/>
      <c r="AKU44" s="23"/>
      <c r="AKV44" s="23"/>
      <c r="AKW44" s="23"/>
      <c r="AKX44" s="23"/>
      <c r="AKY44" s="23"/>
      <c r="AKZ44" s="23"/>
      <c r="ALA44" s="23"/>
      <c r="ALB44" s="23"/>
      <c r="ALC44" s="23"/>
      <c r="ALD44" s="23"/>
      <c r="ALE44" s="23"/>
      <c r="ALF44" s="23"/>
      <c r="ALG44" s="23"/>
      <c r="ALH44" s="23"/>
      <c r="ALI44" s="23"/>
      <c r="ALJ44" s="23"/>
      <c r="ALK44" s="23"/>
      <c r="ALL44" s="23"/>
      <c r="ALM44" s="23"/>
      <c r="ALN44" s="23"/>
      <c r="ALO44" s="23"/>
      <c r="ALP44" s="23"/>
      <c r="ALQ44" s="23"/>
      <c r="ALR44" s="23"/>
      <c r="ALS44" s="23"/>
      <c r="ALT44" s="23"/>
      <c r="ALU44" s="23"/>
      <c r="ALV44" s="23"/>
      <c r="ALW44" s="23"/>
      <c r="ALX44" s="23"/>
      <c r="ALY44" s="23"/>
      <c r="ALZ44" s="23"/>
      <c r="AMA44" s="23"/>
      <c r="AMB44" s="23"/>
      <c r="AMC44" s="23"/>
      <c r="AMD44" s="23"/>
      <c r="AME44" s="23"/>
      <c r="AMF44" s="23"/>
      <c r="AMG44" s="23"/>
      <c r="AMH44" s="23"/>
      <c r="AMI44" s="23"/>
    </row>
    <row r="45" spans="1:1023" customFormat="1" x14ac:dyDescent="0.25">
      <c r="A45" s="16">
        <v>24</v>
      </c>
      <c r="B45" s="16" t="s">
        <v>19</v>
      </c>
      <c r="C45" s="16" t="s">
        <v>29</v>
      </c>
      <c r="D45" s="16">
        <v>4956</v>
      </c>
      <c r="E45" s="32" t="s">
        <v>66</v>
      </c>
      <c r="F45" s="16" t="s">
        <v>62</v>
      </c>
      <c r="G45" s="16">
        <v>60</v>
      </c>
      <c r="H45" s="18">
        <v>2007.62</v>
      </c>
      <c r="I45" s="18">
        <f t="shared" si="5"/>
        <v>2486.8388939999995</v>
      </c>
      <c r="J45" s="18">
        <f t="shared" si="6"/>
        <v>120457.2</v>
      </c>
      <c r="K45" s="34">
        <f t="shared" si="7"/>
        <v>149210.33363999997</v>
      </c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  <c r="IW45" s="23"/>
      <c r="IX45" s="23"/>
      <c r="IY45" s="23"/>
      <c r="IZ45" s="23"/>
      <c r="JA45" s="23"/>
      <c r="JB45" s="23"/>
      <c r="JC45" s="23"/>
      <c r="JD45" s="23"/>
      <c r="JE45" s="23"/>
      <c r="JF45" s="23"/>
      <c r="JG45" s="23"/>
      <c r="JH45" s="23"/>
      <c r="JI45" s="23"/>
      <c r="JJ45" s="23"/>
      <c r="JK45" s="23"/>
      <c r="JL45" s="23"/>
      <c r="JM45" s="23"/>
      <c r="JN45" s="23"/>
      <c r="JO45" s="23"/>
      <c r="JP45" s="23"/>
      <c r="JQ45" s="23"/>
      <c r="JR45" s="23"/>
      <c r="JS45" s="23"/>
      <c r="JT45" s="23"/>
      <c r="JU45" s="23"/>
      <c r="JV45" s="23"/>
      <c r="JW45" s="23"/>
      <c r="JX45" s="23"/>
      <c r="JY45" s="23"/>
      <c r="JZ45" s="23"/>
      <c r="KA45" s="23"/>
      <c r="KB45" s="23"/>
      <c r="KC45" s="23"/>
      <c r="KD45" s="23"/>
      <c r="KE45" s="23"/>
      <c r="KF45" s="23"/>
      <c r="KG45" s="23"/>
      <c r="KH45" s="23"/>
      <c r="KI45" s="23"/>
      <c r="KJ45" s="23"/>
      <c r="KK45" s="23"/>
      <c r="KL45" s="23"/>
      <c r="KM45" s="23"/>
      <c r="KN45" s="23"/>
      <c r="KO45" s="23"/>
      <c r="KP45" s="23"/>
      <c r="KQ45" s="23"/>
      <c r="KR45" s="23"/>
      <c r="KS45" s="23"/>
      <c r="KT45" s="23"/>
      <c r="KU45" s="23"/>
      <c r="KV45" s="23"/>
      <c r="KW45" s="23"/>
      <c r="KX45" s="23"/>
      <c r="KY45" s="23"/>
      <c r="KZ45" s="23"/>
      <c r="LA45" s="23"/>
      <c r="LB45" s="23"/>
      <c r="LC45" s="23"/>
      <c r="LD45" s="23"/>
      <c r="LE45" s="23"/>
      <c r="LF45" s="23"/>
      <c r="LG45" s="23"/>
      <c r="LH45" s="23"/>
      <c r="LI45" s="23"/>
      <c r="LJ45" s="23"/>
      <c r="LK45" s="23"/>
      <c r="LL45" s="23"/>
      <c r="LM45" s="23"/>
      <c r="LN45" s="23"/>
      <c r="LO45" s="23"/>
      <c r="LP45" s="23"/>
      <c r="LQ45" s="23"/>
      <c r="LR45" s="23"/>
      <c r="LS45" s="23"/>
      <c r="LT45" s="23"/>
      <c r="LU45" s="23"/>
      <c r="LV45" s="23"/>
      <c r="LW45" s="23"/>
      <c r="LX45" s="23"/>
      <c r="LY45" s="23"/>
      <c r="LZ45" s="23"/>
      <c r="MA45" s="23"/>
      <c r="MB45" s="23"/>
      <c r="MC45" s="23"/>
      <c r="MD45" s="23"/>
      <c r="ME45" s="23"/>
      <c r="MF45" s="23"/>
      <c r="MG45" s="23"/>
      <c r="MH45" s="23"/>
      <c r="MI45" s="23"/>
      <c r="MJ45" s="23"/>
      <c r="MK45" s="23"/>
      <c r="ML45" s="23"/>
      <c r="MM45" s="23"/>
      <c r="MN45" s="23"/>
      <c r="MO45" s="23"/>
      <c r="MP45" s="23"/>
      <c r="MQ45" s="23"/>
      <c r="MR45" s="23"/>
      <c r="MS45" s="23"/>
      <c r="MT45" s="23"/>
      <c r="MU45" s="23"/>
      <c r="MV45" s="23"/>
      <c r="MW45" s="23"/>
      <c r="MX45" s="23"/>
      <c r="MY45" s="23"/>
      <c r="MZ45" s="23"/>
      <c r="NA45" s="23"/>
      <c r="NB45" s="23"/>
      <c r="NC45" s="23"/>
      <c r="ND45" s="23"/>
      <c r="NE45" s="23"/>
      <c r="NF45" s="23"/>
      <c r="NG45" s="23"/>
      <c r="NH45" s="23"/>
      <c r="NI45" s="23"/>
      <c r="NJ45" s="23"/>
      <c r="NK45" s="23"/>
      <c r="NL45" s="23"/>
      <c r="NM45" s="23"/>
      <c r="NN45" s="23"/>
      <c r="NO45" s="23"/>
      <c r="NP45" s="23"/>
      <c r="NQ45" s="23"/>
      <c r="NR45" s="23"/>
      <c r="NS45" s="23"/>
      <c r="NT45" s="23"/>
      <c r="NU45" s="23"/>
      <c r="NV45" s="23"/>
      <c r="NW45" s="23"/>
      <c r="NX45" s="23"/>
      <c r="NY45" s="23"/>
      <c r="NZ45" s="23"/>
      <c r="OA45" s="23"/>
      <c r="OB45" s="23"/>
      <c r="OC45" s="23"/>
      <c r="OD45" s="23"/>
      <c r="OE45" s="23"/>
      <c r="OF45" s="23"/>
      <c r="OG45" s="23"/>
      <c r="OH45" s="23"/>
      <c r="OI45" s="23"/>
      <c r="OJ45" s="23"/>
      <c r="OK45" s="23"/>
      <c r="OL45" s="23"/>
      <c r="OM45" s="23"/>
      <c r="ON45" s="23"/>
      <c r="OO45" s="23"/>
      <c r="OP45" s="23"/>
      <c r="OQ45" s="23"/>
      <c r="OR45" s="23"/>
      <c r="OS45" s="23"/>
      <c r="OT45" s="23"/>
      <c r="OU45" s="23"/>
      <c r="OV45" s="23"/>
      <c r="OW45" s="23"/>
      <c r="OX45" s="23"/>
      <c r="OY45" s="23"/>
      <c r="OZ45" s="23"/>
      <c r="PA45" s="23"/>
      <c r="PB45" s="23"/>
      <c r="PC45" s="23"/>
      <c r="PD45" s="23"/>
      <c r="PE45" s="23"/>
      <c r="PF45" s="23"/>
      <c r="PG45" s="23"/>
      <c r="PH45" s="23"/>
      <c r="PI45" s="23"/>
      <c r="PJ45" s="23"/>
      <c r="PK45" s="23"/>
      <c r="PL45" s="23"/>
      <c r="PM45" s="23"/>
      <c r="PN45" s="23"/>
      <c r="PO45" s="23"/>
      <c r="PP45" s="23"/>
      <c r="PQ45" s="23"/>
      <c r="PR45" s="23"/>
      <c r="PS45" s="23"/>
      <c r="PT45" s="23"/>
      <c r="PU45" s="23"/>
      <c r="PV45" s="23"/>
      <c r="PW45" s="23"/>
      <c r="PX45" s="23"/>
      <c r="PY45" s="23"/>
      <c r="PZ45" s="23"/>
      <c r="QA45" s="23"/>
      <c r="QB45" s="23"/>
      <c r="QC45" s="23"/>
      <c r="QD45" s="23"/>
      <c r="QE45" s="23"/>
      <c r="QF45" s="23"/>
      <c r="QG45" s="23"/>
      <c r="QH45" s="23"/>
      <c r="QI45" s="23"/>
      <c r="QJ45" s="23"/>
      <c r="QK45" s="23"/>
      <c r="QL45" s="23"/>
      <c r="QM45" s="23"/>
      <c r="QN45" s="23"/>
      <c r="QO45" s="23"/>
      <c r="QP45" s="23"/>
      <c r="QQ45" s="23"/>
      <c r="QR45" s="23"/>
      <c r="QS45" s="23"/>
      <c r="QT45" s="23"/>
      <c r="QU45" s="23"/>
      <c r="QV45" s="23"/>
      <c r="QW45" s="23"/>
      <c r="QX45" s="23"/>
      <c r="QY45" s="23"/>
      <c r="QZ45" s="23"/>
      <c r="RA45" s="23"/>
      <c r="RB45" s="23"/>
      <c r="RC45" s="23"/>
      <c r="RD45" s="23"/>
      <c r="RE45" s="23"/>
      <c r="RF45" s="23"/>
      <c r="RG45" s="23"/>
      <c r="RH45" s="23"/>
      <c r="RI45" s="23"/>
      <c r="RJ45" s="23"/>
      <c r="RK45" s="23"/>
      <c r="RL45" s="23"/>
      <c r="RM45" s="23"/>
      <c r="RN45" s="23"/>
      <c r="RO45" s="23"/>
      <c r="RP45" s="23"/>
      <c r="RQ45" s="23"/>
      <c r="RR45" s="23"/>
      <c r="RS45" s="23"/>
      <c r="RT45" s="23"/>
      <c r="RU45" s="23"/>
      <c r="RV45" s="23"/>
      <c r="RW45" s="23"/>
      <c r="RX45" s="23"/>
      <c r="RY45" s="23"/>
      <c r="RZ45" s="23"/>
      <c r="SA45" s="23"/>
      <c r="SB45" s="23"/>
      <c r="SC45" s="23"/>
      <c r="SD45" s="23"/>
      <c r="SE45" s="23"/>
      <c r="SF45" s="23"/>
      <c r="SG45" s="23"/>
      <c r="SH45" s="23"/>
      <c r="SI45" s="23"/>
      <c r="SJ45" s="23"/>
      <c r="SK45" s="23"/>
      <c r="SL45" s="23"/>
      <c r="SM45" s="23"/>
      <c r="SN45" s="23"/>
      <c r="SO45" s="23"/>
      <c r="SP45" s="23"/>
      <c r="SQ45" s="23"/>
      <c r="SR45" s="23"/>
      <c r="SS45" s="23"/>
      <c r="ST45" s="23"/>
      <c r="SU45" s="23"/>
      <c r="SV45" s="23"/>
      <c r="SW45" s="23"/>
      <c r="SX45" s="23"/>
      <c r="SY45" s="23"/>
      <c r="SZ45" s="23"/>
      <c r="TA45" s="23"/>
      <c r="TB45" s="23"/>
      <c r="TC45" s="23"/>
      <c r="TD45" s="23"/>
      <c r="TE45" s="23"/>
      <c r="TF45" s="23"/>
      <c r="TG45" s="23"/>
      <c r="TH45" s="23"/>
      <c r="TI45" s="23"/>
      <c r="TJ45" s="23"/>
      <c r="TK45" s="23"/>
      <c r="TL45" s="23"/>
      <c r="TM45" s="23"/>
      <c r="TN45" s="23"/>
      <c r="TO45" s="23"/>
      <c r="TP45" s="23"/>
      <c r="TQ45" s="23"/>
      <c r="TR45" s="23"/>
      <c r="TS45" s="23"/>
      <c r="TT45" s="23"/>
      <c r="TU45" s="23"/>
      <c r="TV45" s="23"/>
      <c r="TW45" s="23"/>
      <c r="TX45" s="23"/>
      <c r="TY45" s="23"/>
      <c r="TZ45" s="23"/>
      <c r="UA45" s="23"/>
      <c r="UB45" s="23"/>
      <c r="UC45" s="23"/>
      <c r="UD45" s="23"/>
      <c r="UE45" s="23"/>
      <c r="UF45" s="23"/>
      <c r="UG45" s="23"/>
      <c r="UH45" s="23"/>
      <c r="UI45" s="23"/>
      <c r="UJ45" s="23"/>
      <c r="UK45" s="23"/>
      <c r="UL45" s="23"/>
      <c r="UM45" s="23"/>
      <c r="UN45" s="23"/>
      <c r="UO45" s="23"/>
      <c r="UP45" s="23"/>
      <c r="UQ45" s="23"/>
      <c r="UR45" s="23"/>
      <c r="US45" s="23"/>
      <c r="UT45" s="23"/>
      <c r="UU45" s="23"/>
      <c r="UV45" s="23"/>
      <c r="UW45" s="23"/>
      <c r="UX45" s="23"/>
      <c r="UY45" s="23"/>
      <c r="UZ45" s="23"/>
      <c r="VA45" s="23"/>
      <c r="VB45" s="23"/>
      <c r="VC45" s="23"/>
      <c r="VD45" s="23"/>
      <c r="VE45" s="23"/>
      <c r="VF45" s="23"/>
      <c r="VG45" s="23"/>
      <c r="VH45" s="23"/>
      <c r="VI45" s="23"/>
      <c r="VJ45" s="23"/>
      <c r="VK45" s="23"/>
      <c r="VL45" s="23"/>
      <c r="VM45" s="23"/>
      <c r="VN45" s="23"/>
      <c r="VO45" s="23"/>
      <c r="VP45" s="23"/>
      <c r="VQ45" s="23"/>
      <c r="VR45" s="23"/>
      <c r="VS45" s="23"/>
      <c r="VT45" s="23"/>
      <c r="VU45" s="23"/>
      <c r="VV45" s="23"/>
      <c r="VW45" s="23"/>
      <c r="VX45" s="23"/>
      <c r="VY45" s="23"/>
      <c r="VZ45" s="23"/>
      <c r="WA45" s="23"/>
      <c r="WB45" s="23"/>
      <c r="WC45" s="23"/>
      <c r="WD45" s="23"/>
      <c r="WE45" s="23"/>
      <c r="WF45" s="23"/>
      <c r="WG45" s="23"/>
      <c r="WH45" s="23"/>
      <c r="WI45" s="23"/>
      <c r="WJ45" s="23"/>
      <c r="WK45" s="23"/>
      <c r="WL45" s="23"/>
      <c r="WM45" s="23"/>
      <c r="WN45" s="23"/>
      <c r="WO45" s="23"/>
      <c r="WP45" s="23"/>
      <c r="WQ45" s="23"/>
      <c r="WR45" s="23"/>
      <c r="WS45" s="23"/>
      <c r="WT45" s="23"/>
      <c r="WU45" s="23"/>
      <c r="WV45" s="23"/>
      <c r="WW45" s="23"/>
      <c r="WX45" s="23"/>
      <c r="WY45" s="23"/>
      <c r="WZ45" s="23"/>
      <c r="XA45" s="23"/>
      <c r="XB45" s="23"/>
      <c r="XC45" s="23"/>
      <c r="XD45" s="23"/>
      <c r="XE45" s="23"/>
      <c r="XF45" s="23"/>
      <c r="XG45" s="23"/>
      <c r="XH45" s="23"/>
      <c r="XI45" s="23"/>
      <c r="XJ45" s="23"/>
      <c r="XK45" s="23"/>
      <c r="XL45" s="23"/>
      <c r="XM45" s="23"/>
      <c r="XN45" s="23"/>
      <c r="XO45" s="23"/>
      <c r="XP45" s="23"/>
      <c r="XQ45" s="23"/>
      <c r="XR45" s="23"/>
      <c r="XS45" s="23"/>
      <c r="XT45" s="23"/>
      <c r="XU45" s="23"/>
      <c r="XV45" s="23"/>
      <c r="XW45" s="23"/>
      <c r="XX45" s="23"/>
      <c r="XY45" s="23"/>
      <c r="XZ45" s="23"/>
      <c r="YA45" s="23"/>
      <c r="YB45" s="23"/>
      <c r="YC45" s="23"/>
      <c r="YD45" s="23"/>
      <c r="YE45" s="23"/>
      <c r="YF45" s="23"/>
      <c r="YG45" s="23"/>
      <c r="YH45" s="23"/>
      <c r="YI45" s="23"/>
      <c r="YJ45" s="23"/>
      <c r="YK45" s="23"/>
      <c r="YL45" s="23"/>
      <c r="YM45" s="23"/>
      <c r="YN45" s="23"/>
      <c r="YO45" s="23"/>
      <c r="YP45" s="23"/>
      <c r="YQ45" s="23"/>
      <c r="YR45" s="23"/>
      <c r="YS45" s="23"/>
      <c r="YT45" s="23"/>
      <c r="YU45" s="23"/>
      <c r="YV45" s="23"/>
      <c r="YW45" s="23"/>
      <c r="YX45" s="23"/>
      <c r="YY45" s="23"/>
      <c r="YZ45" s="23"/>
      <c r="ZA45" s="23"/>
      <c r="ZB45" s="23"/>
      <c r="ZC45" s="23"/>
      <c r="ZD45" s="23"/>
      <c r="ZE45" s="23"/>
      <c r="ZF45" s="23"/>
      <c r="ZG45" s="23"/>
      <c r="ZH45" s="23"/>
      <c r="ZI45" s="23"/>
      <c r="ZJ45" s="23"/>
      <c r="ZK45" s="23"/>
      <c r="ZL45" s="23"/>
      <c r="ZM45" s="23"/>
      <c r="ZN45" s="23"/>
      <c r="ZO45" s="23"/>
      <c r="ZP45" s="23"/>
      <c r="ZQ45" s="23"/>
      <c r="ZR45" s="23"/>
      <c r="ZS45" s="23"/>
      <c r="ZT45" s="23"/>
      <c r="ZU45" s="23"/>
      <c r="ZV45" s="23"/>
      <c r="ZW45" s="23"/>
      <c r="ZX45" s="23"/>
      <c r="ZY45" s="23"/>
      <c r="ZZ45" s="23"/>
      <c r="AAA45" s="23"/>
      <c r="AAB45" s="23"/>
      <c r="AAC45" s="23"/>
      <c r="AAD45" s="23"/>
      <c r="AAE45" s="23"/>
      <c r="AAF45" s="23"/>
      <c r="AAG45" s="23"/>
      <c r="AAH45" s="23"/>
      <c r="AAI45" s="23"/>
      <c r="AAJ45" s="23"/>
      <c r="AAK45" s="23"/>
      <c r="AAL45" s="23"/>
      <c r="AAM45" s="23"/>
      <c r="AAN45" s="23"/>
      <c r="AAO45" s="23"/>
      <c r="AAP45" s="23"/>
      <c r="AAQ45" s="23"/>
      <c r="AAR45" s="23"/>
      <c r="AAS45" s="23"/>
      <c r="AAT45" s="23"/>
      <c r="AAU45" s="23"/>
      <c r="AAV45" s="23"/>
      <c r="AAW45" s="23"/>
      <c r="AAX45" s="23"/>
      <c r="AAY45" s="23"/>
      <c r="AAZ45" s="23"/>
      <c r="ABA45" s="23"/>
      <c r="ABB45" s="23"/>
      <c r="ABC45" s="23"/>
      <c r="ABD45" s="23"/>
      <c r="ABE45" s="23"/>
      <c r="ABF45" s="23"/>
      <c r="ABG45" s="23"/>
      <c r="ABH45" s="23"/>
      <c r="ABI45" s="23"/>
      <c r="ABJ45" s="23"/>
      <c r="ABK45" s="23"/>
      <c r="ABL45" s="23"/>
      <c r="ABM45" s="23"/>
      <c r="ABN45" s="23"/>
      <c r="ABO45" s="23"/>
      <c r="ABP45" s="23"/>
      <c r="ABQ45" s="23"/>
      <c r="ABR45" s="23"/>
      <c r="ABS45" s="23"/>
      <c r="ABT45" s="23"/>
      <c r="ABU45" s="23"/>
      <c r="ABV45" s="23"/>
      <c r="ABW45" s="23"/>
      <c r="ABX45" s="23"/>
      <c r="ABY45" s="23"/>
      <c r="ABZ45" s="23"/>
      <c r="ACA45" s="23"/>
      <c r="ACB45" s="23"/>
      <c r="ACC45" s="23"/>
      <c r="ACD45" s="23"/>
      <c r="ACE45" s="23"/>
      <c r="ACF45" s="23"/>
      <c r="ACG45" s="23"/>
      <c r="ACH45" s="23"/>
      <c r="ACI45" s="23"/>
      <c r="ACJ45" s="23"/>
      <c r="ACK45" s="23"/>
      <c r="ACL45" s="23"/>
      <c r="ACM45" s="23"/>
      <c r="ACN45" s="23"/>
      <c r="ACO45" s="23"/>
      <c r="ACP45" s="23"/>
      <c r="ACQ45" s="23"/>
      <c r="ACR45" s="23"/>
      <c r="ACS45" s="23"/>
      <c r="ACT45" s="23"/>
      <c r="ACU45" s="23"/>
      <c r="ACV45" s="23"/>
      <c r="ACW45" s="23"/>
      <c r="ACX45" s="23"/>
      <c r="ACY45" s="23"/>
      <c r="ACZ45" s="23"/>
      <c r="ADA45" s="23"/>
      <c r="ADB45" s="23"/>
      <c r="ADC45" s="23"/>
      <c r="ADD45" s="23"/>
      <c r="ADE45" s="23"/>
      <c r="ADF45" s="23"/>
      <c r="ADG45" s="23"/>
      <c r="ADH45" s="23"/>
      <c r="ADI45" s="23"/>
      <c r="ADJ45" s="23"/>
      <c r="ADK45" s="23"/>
      <c r="ADL45" s="23"/>
      <c r="ADM45" s="23"/>
      <c r="ADN45" s="23"/>
      <c r="ADO45" s="23"/>
      <c r="ADP45" s="23"/>
      <c r="ADQ45" s="23"/>
      <c r="ADR45" s="23"/>
      <c r="ADS45" s="23"/>
      <c r="ADT45" s="23"/>
      <c r="ADU45" s="23"/>
      <c r="ADV45" s="23"/>
      <c r="ADW45" s="23"/>
      <c r="ADX45" s="23"/>
      <c r="ADY45" s="23"/>
      <c r="ADZ45" s="23"/>
      <c r="AEA45" s="23"/>
      <c r="AEB45" s="23"/>
      <c r="AEC45" s="23"/>
      <c r="AED45" s="23"/>
      <c r="AEE45" s="23"/>
      <c r="AEF45" s="23"/>
      <c r="AEG45" s="23"/>
      <c r="AEH45" s="23"/>
      <c r="AEI45" s="23"/>
      <c r="AEJ45" s="23"/>
      <c r="AEK45" s="23"/>
      <c r="AEL45" s="23"/>
      <c r="AEM45" s="23"/>
      <c r="AEN45" s="23"/>
      <c r="AEO45" s="23"/>
      <c r="AEP45" s="23"/>
      <c r="AEQ45" s="23"/>
      <c r="AER45" s="23"/>
      <c r="AES45" s="23"/>
      <c r="AET45" s="23"/>
      <c r="AEU45" s="23"/>
      <c r="AEV45" s="23"/>
      <c r="AEW45" s="23"/>
      <c r="AEX45" s="23"/>
      <c r="AEY45" s="23"/>
      <c r="AEZ45" s="23"/>
      <c r="AFA45" s="23"/>
      <c r="AFB45" s="23"/>
      <c r="AFC45" s="23"/>
      <c r="AFD45" s="23"/>
      <c r="AFE45" s="23"/>
      <c r="AFF45" s="23"/>
      <c r="AFG45" s="23"/>
      <c r="AFH45" s="23"/>
      <c r="AFI45" s="23"/>
      <c r="AFJ45" s="23"/>
      <c r="AFK45" s="23"/>
      <c r="AFL45" s="23"/>
      <c r="AFM45" s="23"/>
      <c r="AFN45" s="23"/>
      <c r="AFO45" s="23"/>
      <c r="AFP45" s="23"/>
      <c r="AFQ45" s="23"/>
      <c r="AFR45" s="23"/>
      <c r="AFS45" s="23"/>
      <c r="AFT45" s="23"/>
      <c r="AFU45" s="23"/>
      <c r="AFV45" s="23"/>
      <c r="AFW45" s="23"/>
      <c r="AFX45" s="23"/>
      <c r="AFY45" s="23"/>
      <c r="AFZ45" s="23"/>
      <c r="AGA45" s="23"/>
      <c r="AGB45" s="23"/>
      <c r="AGC45" s="23"/>
      <c r="AGD45" s="23"/>
      <c r="AGE45" s="23"/>
      <c r="AGF45" s="23"/>
      <c r="AGG45" s="23"/>
      <c r="AGH45" s="23"/>
      <c r="AGI45" s="23"/>
      <c r="AGJ45" s="23"/>
      <c r="AGK45" s="23"/>
      <c r="AGL45" s="23"/>
      <c r="AGM45" s="23"/>
      <c r="AGN45" s="23"/>
      <c r="AGO45" s="23"/>
      <c r="AGP45" s="23"/>
      <c r="AGQ45" s="23"/>
      <c r="AGR45" s="23"/>
      <c r="AGS45" s="23"/>
      <c r="AGT45" s="23"/>
      <c r="AGU45" s="23"/>
      <c r="AGV45" s="23"/>
      <c r="AGW45" s="23"/>
      <c r="AGX45" s="23"/>
      <c r="AGY45" s="23"/>
      <c r="AGZ45" s="23"/>
      <c r="AHA45" s="23"/>
      <c r="AHB45" s="23"/>
      <c r="AHC45" s="23"/>
      <c r="AHD45" s="23"/>
      <c r="AHE45" s="23"/>
      <c r="AHF45" s="23"/>
      <c r="AHG45" s="23"/>
      <c r="AHH45" s="23"/>
      <c r="AHI45" s="23"/>
      <c r="AHJ45" s="23"/>
      <c r="AHK45" s="23"/>
      <c r="AHL45" s="23"/>
      <c r="AHM45" s="23"/>
      <c r="AHN45" s="23"/>
      <c r="AHO45" s="23"/>
      <c r="AHP45" s="23"/>
      <c r="AHQ45" s="23"/>
      <c r="AHR45" s="23"/>
      <c r="AHS45" s="23"/>
      <c r="AHT45" s="23"/>
      <c r="AHU45" s="23"/>
      <c r="AHV45" s="23"/>
      <c r="AHW45" s="23"/>
      <c r="AHX45" s="23"/>
      <c r="AHY45" s="23"/>
      <c r="AHZ45" s="23"/>
      <c r="AIA45" s="23"/>
      <c r="AIB45" s="23"/>
      <c r="AIC45" s="23"/>
      <c r="AID45" s="23"/>
      <c r="AIE45" s="23"/>
      <c r="AIF45" s="23"/>
      <c r="AIG45" s="23"/>
      <c r="AIH45" s="23"/>
      <c r="AII45" s="23"/>
      <c r="AIJ45" s="23"/>
      <c r="AIK45" s="23"/>
      <c r="AIL45" s="23"/>
      <c r="AIM45" s="23"/>
      <c r="AIN45" s="23"/>
      <c r="AIO45" s="23"/>
      <c r="AIP45" s="23"/>
      <c r="AIQ45" s="23"/>
      <c r="AIR45" s="23"/>
      <c r="AIS45" s="23"/>
      <c r="AIT45" s="23"/>
      <c r="AIU45" s="23"/>
      <c r="AIV45" s="23"/>
      <c r="AIW45" s="23"/>
      <c r="AIX45" s="23"/>
      <c r="AIY45" s="23"/>
      <c r="AIZ45" s="23"/>
      <c r="AJA45" s="23"/>
      <c r="AJB45" s="23"/>
      <c r="AJC45" s="23"/>
      <c r="AJD45" s="23"/>
      <c r="AJE45" s="23"/>
      <c r="AJF45" s="23"/>
      <c r="AJG45" s="23"/>
      <c r="AJH45" s="23"/>
      <c r="AJI45" s="23"/>
      <c r="AJJ45" s="23"/>
      <c r="AJK45" s="23"/>
      <c r="AJL45" s="23"/>
      <c r="AJM45" s="23"/>
      <c r="AJN45" s="23"/>
      <c r="AJO45" s="23"/>
      <c r="AJP45" s="23"/>
      <c r="AJQ45" s="23"/>
      <c r="AJR45" s="23"/>
      <c r="AJS45" s="23"/>
      <c r="AJT45" s="23"/>
      <c r="AJU45" s="23"/>
      <c r="AJV45" s="23"/>
      <c r="AJW45" s="23"/>
      <c r="AJX45" s="23"/>
      <c r="AJY45" s="23"/>
      <c r="AJZ45" s="23"/>
      <c r="AKA45" s="23"/>
      <c r="AKB45" s="23"/>
      <c r="AKC45" s="23"/>
      <c r="AKD45" s="23"/>
      <c r="AKE45" s="23"/>
      <c r="AKF45" s="23"/>
      <c r="AKG45" s="23"/>
      <c r="AKH45" s="23"/>
      <c r="AKI45" s="23"/>
      <c r="AKJ45" s="23"/>
      <c r="AKK45" s="23"/>
      <c r="AKL45" s="23"/>
      <c r="AKM45" s="23"/>
      <c r="AKN45" s="23"/>
      <c r="AKO45" s="23"/>
      <c r="AKP45" s="23"/>
      <c r="AKQ45" s="23"/>
      <c r="AKR45" s="23"/>
      <c r="AKS45" s="23"/>
      <c r="AKT45" s="23"/>
      <c r="AKU45" s="23"/>
      <c r="AKV45" s="23"/>
      <c r="AKW45" s="23"/>
      <c r="AKX45" s="23"/>
      <c r="AKY45" s="23"/>
      <c r="AKZ45" s="23"/>
      <c r="ALA45" s="23"/>
      <c r="ALB45" s="23"/>
      <c r="ALC45" s="23"/>
      <c r="ALD45" s="23"/>
      <c r="ALE45" s="23"/>
      <c r="ALF45" s="23"/>
      <c r="ALG45" s="23"/>
      <c r="ALH45" s="23"/>
      <c r="ALI45" s="23"/>
      <c r="ALJ45" s="23"/>
      <c r="ALK45" s="23"/>
      <c r="ALL45" s="23"/>
      <c r="ALM45" s="23"/>
      <c r="ALN45" s="23"/>
      <c r="ALO45" s="23"/>
      <c r="ALP45" s="23"/>
      <c r="ALQ45" s="23"/>
      <c r="ALR45" s="23"/>
      <c r="ALS45" s="23"/>
      <c r="ALT45" s="23"/>
      <c r="ALU45" s="23"/>
      <c r="ALV45" s="23"/>
      <c r="ALW45" s="23"/>
      <c r="ALX45" s="23"/>
      <c r="ALY45" s="23"/>
      <c r="ALZ45" s="23"/>
      <c r="AMA45" s="23"/>
      <c r="AMB45" s="23"/>
      <c r="AMC45" s="23"/>
      <c r="AMD45" s="23"/>
      <c r="AME45" s="23"/>
      <c r="AMF45" s="23"/>
      <c r="AMG45" s="23"/>
      <c r="AMH45" s="23"/>
      <c r="AMI45" s="23"/>
    </row>
    <row r="46" spans="1:1023" customFormat="1" x14ac:dyDescent="0.25">
      <c r="A46" s="16">
        <v>25</v>
      </c>
      <c r="B46" s="16" t="s">
        <v>19</v>
      </c>
      <c r="C46" s="16" t="s">
        <v>20</v>
      </c>
      <c r="D46" s="16">
        <v>102193</v>
      </c>
      <c r="E46" s="39" t="s">
        <v>67</v>
      </c>
      <c r="F46" s="16" t="s">
        <v>22</v>
      </c>
      <c r="G46" s="33">
        <v>2128.4</v>
      </c>
      <c r="H46" s="19">
        <v>2.2000000000000002</v>
      </c>
      <c r="I46" s="18">
        <f t="shared" si="5"/>
        <v>2.7251400000000001</v>
      </c>
      <c r="J46" s="18">
        <f t="shared" si="6"/>
        <v>4682.4800000000005</v>
      </c>
      <c r="K46" s="34">
        <f t="shared" si="7"/>
        <v>5800.1879760000002</v>
      </c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  <c r="IP46" s="23"/>
      <c r="IQ46" s="23"/>
      <c r="IR46" s="23"/>
      <c r="IS46" s="23"/>
      <c r="IT46" s="23"/>
      <c r="IU46" s="23"/>
      <c r="IV46" s="23"/>
      <c r="IW46" s="23"/>
      <c r="IX46" s="23"/>
      <c r="IY46" s="23"/>
      <c r="IZ46" s="23"/>
      <c r="JA46" s="23"/>
      <c r="JB46" s="23"/>
      <c r="JC46" s="23"/>
      <c r="JD46" s="23"/>
      <c r="JE46" s="23"/>
      <c r="JF46" s="23"/>
      <c r="JG46" s="23"/>
      <c r="JH46" s="23"/>
      <c r="JI46" s="23"/>
      <c r="JJ46" s="23"/>
      <c r="JK46" s="23"/>
      <c r="JL46" s="23"/>
      <c r="JM46" s="23"/>
      <c r="JN46" s="23"/>
      <c r="JO46" s="23"/>
      <c r="JP46" s="23"/>
      <c r="JQ46" s="23"/>
      <c r="JR46" s="23"/>
      <c r="JS46" s="23"/>
      <c r="JT46" s="23"/>
      <c r="JU46" s="23"/>
      <c r="JV46" s="23"/>
      <c r="JW46" s="23"/>
      <c r="JX46" s="23"/>
      <c r="JY46" s="23"/>
      <c r="JZ46" s="23"/>
      <c r="KA46" s="23"/>
      <c r="KB46" s="23"/>
      <c r="KC46" s="23"/>
      <c r="KD46" s="23"/>
      <c r="KE46" s="23"/>
      <c r="KF46" s="23"/>
      <c r="KG46" s="23"/>
      <c r="KH46" s="23"/>
      <c r="KI46" s="23"/>
      <c r="KJ46" s="23"/>
      <c r="KK46" s="23"/>
      <c r="KL46" s="23"/>
      <c r="KM46" s="23"/>
      <c r="KN46" s="23"/>
      <c r="KO46" s="23"/>
      <c r="KP46" s="23"/>
      <c r="KQ46" s="23"/>
      <c r="KR46" s="23"/>
      <c r="KS46" s="23"/>
      <c r="KT46" s="23"/>
      <c r="KU46" s="23"/>
      <c r="KV46" s="23"/>
      <c r="KW46" s="23"/>
      <c r="KX46" s="23"/>
      <c r="KY46" s="23"/>
      <c r="KZ46" s="23"/>
      <c r="LA46" s="23"/>
      <c r="LB46" s="23"/>
      <c r="LC46" s="23"/>
      <c r="LD46" s="23"/>
      <c r="LE46" s="23"/>
      <c r="LF46" s="23"/>
      <c r="LG46" s="23"/>
      <c r="LH46" s="23"/>
      <c r="LI46" s="23"/>
      <c r="LJ46" s="23"/>
      <c r="LK46" s="23"/>
      <c r="LL46" s="23"/>
      <c r="LM46" s="23"/>
      <c r="LN46" s="23"/>
      <c r="LO46" s="23"/>
      <c r="LP46" s="23"/>
      <c r="LQ46" s="23"/>
      <c r="LR46" s="23"/>
      <c r="LS46" s="23"/>
      <c r="LT46" s="23"/>
      <c r="LU46" s="23"/>
      <c r="LV46" s="23"/>
      <c r="LW46" s="23"/>
      <c r="LX46" s="23"/>
      <c r="LY46" s="23"/>
      <c r="LZ46" s="23"/>
      <c r="MA46" s="23"/>
      <c r="MB46" s="23"/>
      <c r="MC46" s="23"/>
      <c r="MD46" s="23"/>
      <c r="ME46" s="23"/>
      <c r="MF46" s="23"/>
      <c r="MG46" s="23"/>
      <c r="MH46" s="23"/>
      <c r="MI46" s="23"/>
      <c r="MJ46" s="23"/>
      <c r="MK46" s="23"/>
      <c r="ML46" s="23"/>
      <c r="MM46" s="23"/>
      <c r="MN46" s="23"/>
      <c r="MO46" s="23"/>
      <c r="MP46" s="23"/>
      <c r="MQ46" s="23"/>
      <c r="MR46" s="23"/>
      <c r="MS46" s="23"/>
      <c r="MT46" s="23"/>
      <c r="MU46" s="23"/>
      <c r="MV46" s="23"/>
      <c r="MW46" s="23"/>
      <c r="MX46" s="23"/>
      <c r="MY46" s="23"/>
      <c r="MZ46" s="23"/>
      <c r="NA46" s="23"/>
      <c r="NB46" s="23"/>
      <c r="NC46" s="23"/>
      <c r="ND46" s="23"/>
      <c r="NE46" s="23"/>
      <c r="NF46" s="23"/>
      <c r="NG46" s="23"/>
      <c r="NH46" s="23"/>
      <c r="NI46" s="23"/>
      <c r="NJ46" s="23"/>
      <c r="NK46" s="23"/>
      <c r="NL46" s="23"/>
      <c r="NM46" s="23"/>
      <c r="NN46" s="23"/>
      <c r="NO46" s="23"/>
      <c r="NP46" s="23"/>
      <c r="NQ46" s="23"/>
      <c r="NR46" s="23"/>
      <c r="NS46" s="23"/>
      <c r="NT46" s="23"/>
      <c r="NU46" s="23"/>
      <c r="NV46" s="23"/>
      <c r="NW46" s="23"/>
      <c r="NX46" s="23"/>
      <c r="NY46" s="23"/>
      <c r="NZ46" s="23"/>
      <c r="OA46" s="23"/>
      <c r="OB46" s="23"/>
      <c r="OC46" s="23"/>
      <c r="OD46" s="23"/>
      <c r="OE46" s="23"/>
      <c r="OF46" s="23"/>
      <c r="OG46" s="23"/>
      <c r="OH46" s="23"/>
      <c r="OI46" s="23"/>
      <c r="OJ46" s="23"/>
      <c r="OK46" s="23"/>
      <c r="OL46" s="23"/>
      <c r="OM46" s="23"/>
      <c r="ON46" s="23"/>
      <c r="OO46" s="23"/>
      <c r="OP46" s="23"/>
      <c r="OQ46" s="23"/>
      <c r="OR46" s="23"/>
      <c r="OS46" s="23"/>
      <c r="OT46" s="23"/>
      <c r="OU46" s="23"/>
      <c r="OV46" s="23"/>
      <c r="OW46" s="23"/>
      <c r="OX46" s="23"/>
      <c r="OY46" s="23"/>
      <c r="OZ46" s="23"/>
      <c r="PA46" s="23"/>
      <c r="PB46" s="23"/>
      <c r="PC46" s="23"/>
      <c r="PD46" s="23"/>
      <c r="PE46" s="23"/>
      <c r="PF46" s="23"/>
      <c r="PG46" s="23"/>
      <c r="PH46" s="23"/>
      <c r="PI46" s="23"/>
      <c r="PJ46" s="23"/>
      <c r="PK46" s="23"/>
      <c r="PL46" s="23"/>
      <c r="PM46" s="23"/>
      <c r="PN46" s="23"/>
      <c r="PO46" s="23"/>
      <c r="PP46" s="23"/>
      <c r="PQ46" s="23"/>
      <c r="PR46" s="23"/>
      <c r="PS46" s="23"/>
      <c r="PT46" s="23"/>
      <c r="PU46" s="23"/>
      <c r="PV46" s="23"/>
      <c r="PW46" s="23"/>
      <c r="PX46" s="23"/>
      <c r="PY46" s="23"/>
      <c r="PZ46" s="23"/>
      <c r="QA46" s="23"/>
      <c r="QB46" s="23"/>
      <c r="QC46" s="23"/>
      <c r="QD46" s="23"/>
      <c r="QE46" s="23"/>
      <c r="QF46" s="23"/>
      <c r="QG46" s="23"/>
      <c r="QH46" s="23"/>
      <c r="QI46" s="23"/>
      <c r="QJ46" s="23"/>
      <c r="QK46" s="23"/>
      <c r="QL46" s="23"/>
      <c r="QM46" s="23"/>
      <c r="QN46" s="23"/>
      <c r="QO46" s="23"/>
      <c r="QP46" s="23"/>
      <c r="QQ46" s="23"/>
      <c r="QR46" s="23"/>
      <c r="QS46" s="23"/>
      <c r="QT46" s="23"/>
      <c r="QU46" s="23"/>
      <c r="QV46" s="23"/>
      <c r="QW46" s="23"/>
      <c r="QX46" s="23"/>
      <c r="QY46" s="23"/>
      <c r="QZ46" s="23"/>
      <c r="RA46" s="23"/>
      <c r="RB46" s="23"/>
      <c r="RC46" s="23"/>
      <c r="RD46" s="23"/>
      <c r="RE46" s="23"/>
      <c r="RF46" s="23"/>
      <c r="RG46" s="23"/>
      <c r="RH46" s="23"/>
      <c r="RI46" s="23"/>
      <c r="RJ46" s="23"/>
      <c r="RK46" s="23"/>
      <c r="RL46" s="23"/>
      <c r="RM46" s="23"/>
      <c r="RN46" s="23"/>
      <c r="RO46" s="23"/>
      <c r="RP46" s="23"/>
      <c r="RQ46" s="23"/>
      <c r="RR46" s="23"/>
      <c r="RS46" s="23"/>
      <c r="RT46" s="23"/>
      <c r="RU46" s="23"/>
      <c r="RV46" s="23"/>
      <c r="RW46" s="23"/>
      <c r="RX46" s="23"/>
      <c r="RY46" s="23"/>
      <c r="RZ46" s="23"/>
      <c r="SA46" s="23"/>
      <c r="SB46" s="23"/>
      <c r="SC46" s="23"/>
      <c r="SD46" s="23"/>
      <c r="SE46" s="23"/>
      <c r="SF46" s="23"/>
      <c r="SG46" s="23"/>
      <c r="SH46" s="23"/>
      <c r="SI46" s="23"/>
      <c r="SJ46" s="23"/>
      <c r="SK46" s="23"/>
      <c r="SL46" s="23"/>
      <c r="SM46" s="23"/>
      <c r="SN46" s="23"/>
      <c r="SO46" s="23"/>
      <c r="SP46" s="23"/>
      <c r="SQ46" s="23"/>
      <c r="SR46" s="23"/>
      <c r="SS46" s="23"/>
      <c r="ST46" s="23"/>
      <c r="SU46" s="23"/>
      <c r="SV46" s="23"/>
      <c r="SW46" s="23"/>
      <c r="SX46" s="23"/>
      <c r="SY46" s="23"/>
      <c r="SZ46" s="23"/>
      <c r="TA46" s="23"/>
      <c r="TB46" s="23"/>
      <c r="TC46" s="23"/>
      <c r="TD46" s="23"/>
      <c r="TE46" s="23"/>
      <c r="TF46" s="23"/>
      <c r="TG46" s="23"/>
      <c r="TH46" s="23"/>
      <c r="TI46" s="23"/>
      <c r="TJ46" s="23"/>
      <c r="TK46" s="23"/>
      <c r="TL46" s="23"/>
      <c r="TM46" s="23"/>
      <c r="TN46" s="23"/>
      <c r="TO46" s="23"/>
      <c r="TP46" s="23"/>
      <c r="TQ46" s="23"/>
      <c r="TR46" s="23"/>
      <c r="TS46" s="23"/>
      <c r="TT46" s="23"/>
      <c r="TU46" s="23"/>
      <c r="TV46" s="23"/>
      <c r="TW46" s="23"/>
      <c r="TX46" s="23"/>
      <c r="TY46" s="23"/>
      <c r="TZ46" s="23"/>
      <c r="UA46" s="23"/>
      <c r="UB46" s="23"/>
      <c r="UC46" s="23"/>
      <c r="UD46" s="23"/>
      <c r="UE46" s="23"/>
      <c r="UF46" s="23"/>
      <c r="UG46" s="23"/>
      <c r="UH46" s="23"/>
      <c r="UI46" s="23"/>
      <c r="UJ46" s="23"/>
      <c r="UK46" s="23"/>
      <c r="UL46" s="23"/>
      <c r="UM46" s="23"/>
      <c r="UN46" s="23"/>
      <c r="UO46" s="23"/>
      <c r="UP46" s="23"/>
      <c r="UQ46" s="23"/>
      <c r="UR46" s="23"/>
      <c r="US46" s="23"/>
      <c r="UT46" s="23"/>
      <c r="UU46" s="23"/>
      <c r="UV46" s="23"/>
      <c r="UW46" s="23"/>
      <c r="UX46" s="23"/>
      <c r="UY46" s="23"/>
      <c r="UZ46" s="23"/>
      <c r="VA46" s="23"/>
      <c r="VB46" s="23"/>
      <c r="VC46" s="23"/>
      <c r="VD46" s="23"/>
      <c r="VE46" s="23"/>
      <c r="VF46" s="23"/>
      <c r="VG46" s="23"/>
      <c r="VH46" s="23"/>
      <c r="VI46" s="23"/>
      <c r="VJ46" s="23"/>
      <c r="VK46" s="23"/>
      <c r="VL46" s="23"/>
      <c r="VM46" s="23"/>
      <c r="VN46" s="23"/>
      <c r="VO46" s="23"/>
      <c r="VP46" s="23"/>
      <c r="VQ46" s="23"/>
      <c r="VR46" s="23"/>
      <c r="VS46" s="23"/>
      <c r="VT46" s="23"/>
      <c r="VU46" s="23"/>
      <c r="VV46" s="23"/>
      <c r="VW46" s="23"/>
      <c r="VX46" s="23"/>
      <c r="VY46" s="23"/>
      <c r="VZ46" s="23"/>
      <c r="WA46" s="23"/>
      <c r="WB46" s="23"/>
      <c r="WC46" s="23"/>
      <c r="WD46" s="23"/>
      <c r="WE46" s="23"/>
      <c r="WF46" s="23"/>
      <c r="WG46" s="23"/>
      <c r="WH46" s="23"/>
      <c r="WI46" s="23"/>
      <c r="WJ46" s="23"/>
      <c r="WK46" s="23"/>
      <c r="WL46" s="23"/>
      <c r="WM46" s="23"/>
      <c r="WN46" s="23"/>
      <c r="WO46" s="23"/>
      <c r="WP46" s="23"/>
      <c r="WQ46" s="23"/>
      <c r="WR46" s="23"/>
      <c r="WS46" s="23"/>
      <c r="WT46" s="23"/>
      <c r="WU46" s="23"/>
      <c r="WV46" s="23"/>
      <c r="WW46" s="23"/>
      <c r="WX46" s="23"/>
      <c r="WY46" s="23"/>
      <c r="WZ46" s="23"/>
      <c r="XA46" s="23"/>
      <c r="XB46" s="23"/>
      <c r="XC46" s="23"/>
      <c r="XD46" s="23"/>
      <c r="XE46" s="23"/>
      <c r="XF46" s="23"/>
      <c r="XG46" s="23"/>
      <c r="XH46" s="23"/>
      <c r="XI46" s="23"/>
      <c r="XJ46" s="23"/>
      <c r="XK46" s="23"/>
      <c r="XL46" s="23"/>
      <c r="XM46" s="23"/>
      <c r="XN46" s="23"/>
      <c r="XO46" s="23"/>
      <c r="XP46" s="23"/>
      <c r="XQ46" s="23"/>
      <c r="XR46" s="23"/>
      <c r="XS46" s="23"/>
      <c r="XT46" s="23"/>
      <c r="XU46" s="23"/>
      <c r="XV46" s="23"/>
      <c r="XW46" s="23"/>
      <c r="XX46" s="23"/>
      <c r="XY46" s="23"/>
      <c r="XZ46" s="23"/>
      <c r="YA46" s="23"/>
      <c r="YB46" s="23"/>
      <c r="YC46" s="23"/>
      <c r="YD46" s="23"/>
      <c r="YE46" s="23"/>
      <c r="YF46" s="23"/>
      <c r="YG46" s="23"/>
      <c r="YH46" s="23"/>
      <c r="YI46" s="23"/>
      <c r="YJ46" s="23"/>
      <c r="YK46" s="23"/>
      <c r="YL46" s="23"/>
      <c r="YM46" s="23"/>
      <c r="YN46" s="23"/>
      <c r="YO46" s="23"/>
      <c r="YP46" s="23"/>
      <c r="YQ46" s="23"/>
      <c r="YR46" s="23"/>
      <c r="YS46" s="23"/>
      <c r="YT46" s="23"/>
      <c r="YU46" s="23"/>
      <c r="YV46" s="23"/>
      <c r="YW46" s="23"/>
      <c r="YX46" s="23"/>
      <c r="YY46" s="23"/>
      <c r="YZ46" s="23"/>
      <c r="ZA46" s="23"/>
      <c r="ZB46" s="23"/>
      <c r="ZC46" s="23"/>
      <c r="ZD46" s="23"/>
      <c r="ZE46" s="23"/>
      <c r="ZF46" s="23"/>
      <c r="ZG46" s="23"/>
      <c r="ZH46" s="23"/>
      <c r="ZI46" s="23"/>
      <c r="ZJ46" s="23"/>
      <c r="ZK46" s="23"/>
      <c r="ZL46" s="23"/>
      <c r="ZM46" s="23"/>
      <c r="ZN46" s="23"/>
      <c r="ZO46" s="23"/>
      <c r="ZP46" s="23"/>
      <c r="ZQ46" s="23"/>
      <c r="ZR46" s="23"/>
      <c r="ZS46" s="23"/>
      <c r="ZT46" s="23"/>
      <c r="ZU46" s="23"/>
      <c r="ZV46" s="23"/>
      <c r="ZW46" s="23"/>
      <c r="ZX46" s="23"/>
      <c r="ZY46" s="23"/>
      <c r="ZZ46" s="23"/>
      <c r="AAA46" s="23"/>
      <c r="AAB46" s="23"/>
      <c r="AAC46" s="23"/>
      <c r="AAD46" s="23"/>
      <c r="AAE46" s="23"/>
      <c r="AAF46" s="23"/>
      <c r="AAG46" s="23"/>
      <c r="AAH46" s="23"/>
      <c r="AAI46" s="23"/>
      <c r="AAJ46" s="23"/>
      <c r="AAK46" s="23"/>
      <c r="AAL46" s="23"/>
      <c r="AAM46" s="23"/>
      <c r="AAN46" s="23"/>
      <c r="AAO46" s="23"/>
      <c r="AAP46" s="23"/>
      <c r="AAQ46" s="23"/>
      <c r="AAR46" s="23"/>
      <c r="AAS46" s="23"/>
      <c r="AAT46" s="23"/>
      <c r="AAU46" s="23"/>
      <c r="AAV46" s="23"/>
      <c r="AAW46" s="23"/>
      <c r="AAX46" s="23"/>
      <c r="AAY46" s="23"/>
      <c r="AAZ46" s="23"/>
      <c r="ABA46" s="23"/>
      <c r="ABB46" s="23"/>
      <c r="ABC46" s="23"/>
      <c r="ABD46" s="23"/>
      <c r="ABE46" s="23"/>
      <c r="ABF46" s="23"/>
      <c r="ABG46" s="23"/>
      <c r="ABH46" s="23"/>
      <c r="ABI46" s="23"/>
      <c r="ABJ46" s="23"/>
      <c r="ABK46" s="23"/>
      <c r="ABL46" s="23"/>
      <c r="ABM46" s="23"/>
      <c r="ABN46" s="23"/>
      <c r="ABO46" s="23"/>
      <c r="ABP46" s="23"/>
      <c r="ABQ46" s="23"/>
      <c r="ABR46" s="23"/>
      <c r="ABS46" s="23"/>
      <c r="ABT46" s="23"/>
      <c r="ABU46" s="23"/>
      <c r="ABV46" s="23"/>
      <c r="ABW46" s="23"/>
      <c r="ABX46" s="23"/>
      <c r="ABY46" s="23"/>
      <c r="ABZ46" s="23"/>
      <c r="ACA46" s="23"/>
      <c r="ACB46" s="23"/>
      <c r="ACC46" s="23"/>
      <c r="ACD46" s="23"/>
      <c r="ACE46" s="23"/>
      <c r="ACF46" s="23"/>
      <c r="ACG46" s="23"/>
      <c r="ACH46" s="23"/>
      <c r="ACI46" s="23"/>
      <c r="ACJ46" s="23"/>
      <c r="ACK46" s="23"/>
      <c r="ACL46" s="23"/>
      <c r="ACM46" s="23"/>
      <c r="ACN46" s="23"/>
      <c r="ACO46" s="23"/>
      <c r="ACP46" s="23"/>
      <c r="ACQ46" s="23"/>
      <c r="ACR46" s="23"/>
      <c r="ACS46" s="23"/>
      <c r="ACT46" s="23"/>
      <c r="ACU46" s="23"/>
      <c r="ACV46" s="23"/>
      <c r="ACW46" s="23"/>
      <c r="ACX46" s="23"/>
      <c r="ACY46" s="23"/>
      <c r="ACZ46" s="23"/>
      <c r="ADA46" s="23"/>
      <c r="ADB46" s="23"/>
      <c r="ADC46" s="23"/>
      <c r="ADD46" s="23"/>
      <c r="ADE46" s="23"/>
      <c r="ADF46" s="23"/>
      <c r="ADG46" s="23"/>
      <c r="ADH46" s="23"/>
      <c r="ADI46" s="23"/>
      <c r="ADJ46" s="23"/>
      <c r="ADK46" s="23"/>
      <c r="ADL46" s="23"/>
      <c r="ADM46" s="23"/>
      <c r="ADN46" s="23"/>
      <c r="ADO46" s="23"/>
      <c r="ADP46" s="23"/>
      <c r="ADQ46" s="23"/>
      <c r="ADR46" s="23"/>
      <c r="ADS46" s="23"/>
      <c r="ADT46" s="23"/>
      <c r="ADU46" s="23"/>
      <c r="ADV46" s="23"/>
      <c r="ADW46" s="23"/>
      <c r="ADX46" s="23"/>
      <c r="ADY46" s="23"/>
      <c r="ADZ46" s="23"/>
      <c r="AEA46" s="23"/>
      <c r="AEB46" s="23"/>
      <c r="AEC46" s="23"/>
      <c r="AED46" s="23"/>
      <c r="AEE46" s="23"/>
      <c r="AEF46" s="23"/>
      <c r="AEG46" s="23"/>
      <c r="AEH46" s="23"/>
      <c r="AEI46" s="23"/>
      <c r="AEJ46" s="23"/>
      <c r="AEK46" s="23"/>
      <c r="AEL46" s="23"/>
      <c r="AEM46" s="23"/>
      <c r="AEN46" s="23"/>
      <c r="AEO46" s="23"/>
      <c r="AEP46" s="23"/>
      <c r="AEQ46" s="23"/>
      <c r="AER46" s="23"/>
      <c r="AES46" s="23"/>
      <c r="AET46" s="23"/>
      <c r="AEU46" s="23"/>
      <c r="AEV46" s="23"/>
      <c r="AEW46" s="23"/>
      <c r="AEX46" s="23"/>
      <c r="AEY46" s="23"/>
      <c r="AEZ46" s="23"/>
      <c r="AFA46" s="23"/>
      <c r="AFB46" s="23"/>
      <c r="AFC46" s="23"/>
      <c r="AFD46" s="23"/>
      <c r="AFE46" s="23"/>
      <c r="AFF46" s="23"/>
      <c r="AFG46" s="23"/>
      <c r="AFH46" s="23"/>
      <c r="AFI46" s="23"/>
      <c r="AFJ46" s="23"/>
      <c r="AFK46" s="23"/>
      <c r="AFL46" s="23"/>
      <c r="AFM46" s="23"/>
      <c r="AFN46" s="23"/>
      <c r="AFO46" s="23"/>
      <c r="AFP46" s="23"/>
      <c r="AFQ46" s="23"/>
      <c r="AFR46" s="23"/>
      <c r="AFS46" s="23"/>
      <c r="AFT46" s="23"/>
      <c r="AFU46" s="23"/>
      <c r="AFV46" s="23"/>
      <c r="AFW46" s="23"/>
      <c r="AFX46" s="23"/>
      <c r="AFY46" s="23"/>
      <c r="AFZ46" s="23"/>
      <c r="AGA46" s="23"/>
      <c r="AGB46" s="23"/>
      <c r="AGC46" s="23"/>
      <c r="AGD46" s="23"/>
      <c r="AGE46" s="23"/>
      <c r="AGF46" s="23"/>
      <c r="AGG46" s="23"/>
      <c r="AGH46" s="23"/>
      <c r="AGI46" s="23"/>
      <c r="AGJ46" s="23"/>
      <c r="AGK46" s="23"/>
      <c r="AGL46" s="23"/>
      <c r="AGM46" s="23"/>
      <c r="AGN46" s="23"/>
      <c r="AGO46" s="23"/>
      <c r="AGP46" s="23"/>
      <c r="AGQ46" s="23"/>
      <c r="AGR46" s="23"/>
      <c r="AGS46" s="23"/>
      <c r="AGT46" s="23"/>
      <c r="AGU46" s="23"/>
      <c r="AGV46" s="23"/>
      <c r="AGW46" s="23"/>
      <c r="AGX46" s="23"/>
      <c r="AGY46" s="23"/>
      <c r="AGZ46" s="23"/>
      <c r="AHA46" s="23"/>
      <c r="AHB46" s="23"/>
      <c r="AHC46" s="23"/>
      <c r="AHD46" s="23"/>
      <c r="AHE46" s="23"/>
      <c r="AHF46" s="23"/>
      <c r="AHG46" s="23"/>
      <c r="AHH46" s="23"/>
      <c r="AHI46" s="23"/>
      <c r="AHJ46" s="23"/>
      <c r="AHK46" s="23"/>
      <c r="AHL46" s="23"/>
      <c r="AHM46" s="23"/>
      <c r="AHN46" s="23"/>
      <c r="AHO46" s="23"/>
      <c r="AHP46" s="23"/>
      <c r="AHQ46" s="23"/>
      <c r="AHR46" s="23"/>
      <c r="AHS46" s="23"/>
      <c r="AHT46" s="23"/>
      <c r="AHU46" s="23"/>
      <c r="AHV46" s="23"/>
      <c r="AHW46" s="23"/>
      <c r="AHX46" s="23"/>
      <c r="AHY46" s="23"/>
      <c r="AHZ46" s="23"/>
      <c r="AIA46" s="23"/>
      <c r="AIB46" s="23"/>
      <c r="AIC46" s="23"/>
      <c r="AID46" s="23"/>
      <c r="AIE46" s="23"/>
      <c r="AIF46" s="23"/>
      <c r="AIG46" s="23"/>
      <c r="AIH46" s="23"/>
      <c r="AII46" s="23"/>
      <c r="AIJ46" s="23"/>
      <c r="AIK46" s="23"/>
      <c r="AIL46" s="23"/>
      <c r="AIM46" s="23"/>
      <c r="AIN46" s="23"/>
      <c r="AIO46" s="23"/>
      <c r="AIP46" s="23"/>
      <c r="AIQ46" s="23"/>
      <c r="AIR46" s="23"/>
      <c r="AIS46" s="23"/>
      <c r="AIT46" s="23"/>
      <c r="AIU46" s="23"/>
      <c r="AIV46" s="23"/>
      <c r="AIW46" s="23"/>
      <c r="AIX46" s="23"/>
      <c r="AIY46" s="23"/>
      <c r="AIZ46" s="23"/>
      <c r="AJA46" s="23"/>
      <c r="AJB46" s="23"/>
      <c r="AJC46" s="23"/>
      <c r="AJD46" s="23"/>
      <c r="AJE46" s="23"/>
      <c r="AJF46" s="23"/>
      <c r="AJG46" s="23"/>
      <c r="AJH46" s="23"/>
      <c r="AJI46" s="23"/>
      <c r="AJJ46" s="23"/>
      <c r="AJK46" s="23"/>
      <c r="AJL46" s="23"/>
      <c r="AJM46" s="23"/>
      <c r="AJN46" s="23"/>
      <c r="AJO46" s="23"/>
      <c r="AJP46" s="23"/>
      <c r="AJQ46" s="23"/>
      <c r="AJR46" s="23"/>
      <c r="AJS46" s="23"/>
      <c r="AJT46" s="23"/>
      <c r="AJU46" s="23"/>
      <c r="AJV46" s="23"/>
      <c r="AJW46" s="23"/>
      <c r="AJX46" s="23"/>
      <c r="AJY46" s="23"/>
      <c r="AJZ46" s="23"/>
      <c r="AKA46" s="23"/>
      <c r="AKB46" s="23"/>
      <c r="AKC46" s="23"/>
      <c r="AKD46" s="23"/>
      <c r="AKE46" s="23"/>
      <c r="AKF46" s="23"/>
      <c r="AKG46" s="23"/>
      <c r="AKH46" s="23"/>
      <c r="AKI46" s="23"/>
      <c r="AKJ46" s="23"/>
      <c r="AKK46" s="23"/>
      <c r="AKL46" s="23"/>
      <c r="AKM46" s="23"/>
      <c r="AKN46" s="23"/>
      <c r="AKO46" s="23"/>
      <c r="AKP46" s="23"/>
      <c r="AKQ46" s="23"/>
      <c r="AKR46" s="23"/>
      <c r="AKS46" s="23"/>
      <c r="AKT46" s="23"/>
      <c r="AKU46" s="23"/>
      <c r="AKV46" s="23"/>
      <c r="AKW46" s="23"/>
      <c r="AKX46" s="23"/>
      <c r="AKY46" s="23"/>
      <c r="AKZ46" s="23"/>
      <c r="ALA46" s="23"/>
      <c r="ALB46" s="23"/>
      <c r="ALC46" s="23"/>
      <c r="ALD46" s="23"/>
      <c r="ALE46" s="23"/>
      <c r="ALF46" s="23"/>
      <c r="ALG46" s="23"/>
      <c r="ALH46" s="23"/>
      <c r="ALI46" s="23"/>
      <c r="ALJ46" s="23"/>
      <c r="ALK46" s="23"/>
      <c r="ALL46" s="23"/>
      <c r="ALM46" s="23"/>
      <c r="ALN46" s="23"/>
      <c r="ALO46" s="23"/>
      <c r="ALP46" s="23"/>
      <c r="ALQ46" s="23"/>
      <c r="ALR46" s="23"/>
      <c r="ALS46" s="23"/>
      <c r="ALT46" s="23"/>
      <c r="ALU46" s="23"/>
      <c r="ALV46" s="23"/>
      <c r="ALW46" s="23"/>
      <c r="ALX46" s="23"/>
      <c r="ALY46" s="23"/>
      <c r="ALZ46" s="23"/>
      <c r="AMA46" s="23"/>
      <c r="AMB46" s="23"/>
      <c r="AMC46" s="23"/>
      <c r="AMD46" s="23"/>
      <c r="AME46" s="23"/>
      <c r="AMF46" s="23"/>
      <c r="AMG46" s="23"/>
      <c r="AMH46" s="23"/>
      <c r="AMI46" s="23"/>
    </row>
    <row r="47" spans="1:1023" customFormat="1" x14ac:dyDescent="0.25">
      <c r="A47" s="16">
        <v>26</v>
      </c>
      <c r="B47" s="16" t="s">
        <v>19</v>
      </c>
      <c r="C47" s="16" t="s">
        <v>20</v>
      </c>
      <c r="D47" s="16">
        <v>102234</v>
      </c>
      <c r="E47" s="35" t="s">
        <v>68</v>
      </c>
      <c r="F47" s="16" t="s">
        <v>22</v>
      </c>
      <c r="G47" s="33">
        <v>2128.4</v>
      </c>
      <c r="H47" s="18">
        <v>26.43</v>
      </c>
      <c r="I47" s="18">
        <f t="shared" si="5"/>
        <v>32.738841000000001</v>
      </c>
      <c r="J47" s="18">
        <f t="shared" si="6"/>
        <v>56253.612000000001</v>
      </c>
      <c r="K47" s="34">
        <f t="shared" si="7"/>
        <v>69681.349184400009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  <c r="IU47" s="23"/>
      <c r="IV47" s="23"/>
      <c r="IW47" s="23"/>
      <c r="IX47" s="23"/>
      <c r="IY47" s="23"/>
      <c r="IZ47" s="23"/>
      <c r="JA47" s="23"/>
      <c r="JB47" s="23"/>
      <c r="JC47" s="23"/>
      <c r="JD47" s="23"/>
      <c r="JE47" s="23"/>
      <c r="JF47" s="23"/>
      <c r="JG47" s="23"/>
      <c r="JH47" s="23"/>
      <c r="JI47" s="23"/>
      <c r="JJ47" s="23"/>
      <c r="JK47" s="23"/>
      <c r="JL47" s="23"/>
      <c r="JM47" s="23"/>
      <c r="JN47" s="23"/>
      <c r="JO47" s="23"/>
      <c r="JP47" s="23"/>
      <c r="JQ47" s="23"/>
      <c r="JR47" s="23"/>
      <c r="JS47" s="23"/>
      <c r="JT47" s="23"/>
      <c r="JU47" s="23"/>
      <c r="JV47" s="23"/>
      <c r="JW47" s="23"/>
      <c r="JX47" s="23"/>
      <c r="JY47" s="23"/>
      <c r="JZ47" s="23"/>
      <c r="KA47" s="23"/>
      <c r="KB47" s="23"/>
      <c r="KC47" s="23"/>
      <c r="KD47" s="23"/>
      <c r="KE47" s="23"/>
      <c r="KF47" s="23"/>
      <c r="KG47" s="23"/>
      <c r="KH47" s="23"/>
      <c r="KI47" s="23"/>
      <c r="KJ47" s="23"/>
      <c r="KK47" s="23"/>
      <c r="KL47" s="23"/>
      <c r="KM47" s="23"/>
      <c r="KN47" s="23"/>
      <c r="KO47" s="23"/>
      <c r="KP47" s="23"/>
      <c r="KQ47" s="23"/>
      <c r="KR47" s="23"/>
      <c r="KS47" s="23"/>
      <c r="KT47" s="23"/>
      <c r="KU47" s="23"/>
      <c r="KV47" s="23"/>
      <c r="KW47" s="23"/>
      <c r="KX47" s="23"/>
      <c r="KY47" s="23"/>
      <c r="KZ47" s="23"/>
      <c r="LA47" s="23"/>
      <c r="LB47" s="23"/>
      <c r="LC47" s="23"/>
      <c r="LD47" s="23"/>
      <c r="LE47" s="23"/>
      <c r="LF47" s="23"/>
      <c r="LG47" s="23"/>
      <c r="LH47" s="23"/>
      <c r="LI47" s="23"/>
      <c r="LJ47" s="23"/>
      <c r="LK47" s="23"/>
      <c r="LL47" s="23"/>
      <c r="LM47" s="23"/>
      <c r="LN47" s="23"/>
      <c r="LO47" s="23"/>
      <c r="LP47" s="23"/>
      <c r="LQ47" s="23"/>
      <c r="LR47" s="23"/>
      <c r="LS47" s="23"/>
      <c r="LT47" s="23"/>
      <c r="LU47" s="23"/>
      <c r="LV47" s="23"/>
      <c r="LW47" s="23"/>
      <c r="LX47" s="23"/>
      <c r="LY47" s="23"/>
      <c r="LZ47" s="23"/>
      <c r="MA47" s="23"/>
      <c r="MB47" s="23"/>
      <c r="MC47" s="23"/>
      <c r="MD47" s="23"/>
      <c r="ME47" s="23"/>
      <c r="MF47" s="23"/>
      <c r="MG47" s="23"/>
      <c r="MH47" s="23"/>
      <c r="MI47" s="23"/>
      <c r="MJ47" s="23"/>
      <c r="MK47" s="23"/>
      <c r="ML47" s="23"/>
      <c r="MM47" s="23"/>
      <c r="MN47" s="23"/>
      <c r="MO47" s="23"/>
      <c r="MP47" s="23"/>
      <c r="MQ47" s="23"/>
      <c r="MR47" s="23"/>
      <c r="MS47" s="23"/>
      <c r="MT47" s="23"/>
      <c r="MU47" s="23"/>
      <c r="MV47" s="23"/>
      <c r="MW47" s="23"/>
      <c r="MX47" s="23"/>
      <c r="MY47" s="23"/>
      <c r="MZ47" s="23"/>
      <c r="NA47" s="23"/>
      <c r="NB47" s="23"/>
      <c r="NC47" s="23"/>
      <c r="ND47" s="23"/>
      <c r="NE47" s="23"/>
      <c r="NF47" s="23"/>
      <c r="NG47" s="23"/>
      <c r="NH47" s="23"/>
      <c r="NI47" s="23"/>
      <c r="NJ47" s="23"/>
      <c r="NK47" s="23"/>
      <c r="NL47" s="23"/>
      <c r="NM47" s="23"/>
      <c r="NN47" s="23"/>
      <c r="NO47" s="23"/>
      <c r="NP47" s="23"/>
      <c r="NQ47" s="23"/>
      <c r="NR47" s="23"/>
      <c r="NS47" s="23"/>
      <c r="NT47" s="23"/>
      <c r="NU47" s="23"/>
      <c r="NV47" s="23"/>
      <c r="NW47" s="23"/>
      <c r="NX47" s="23"/>
      <c r="NY47" s="23"/>
      <c r="NZ47" s="23"/>
      <c r="OA47" s="23"/>
      <c r="OB47" s="23"/>
      <c r="OC47" s="23"/>
      <c r="OD47" s="23"/>
      <c r="OE47" s="23"/>
      <c r="OF47" s="23"/>
      <c r="OG47" s="23"/>
      <c r="OH47" s="23"/>
      <c r="OI47" s="23"/>
      <c r="OJ47" s="23"/>
      <c r="OK47" s="23"/>
      <c r="OL47" s="23"/>
      <c r="OM47" s="23"/>
      <c r="ON47" s="23"/>
      <c r="OO47" s="23"/>
      <c r="OP47" s="23"/>
      <c r="OQ47" s="23"/>
      <c r="OR47" s="23"/>
      <c r="OS47" s="23"/>
      <c r="OT47" s="23"/>
      <c r="OU47" s="23"/>
      <c r="OV47" s="23"/>
      <c r="OW47" s="23"/>
      <c r="OX47" s="23"/>
      <c r="OY47" s="23"/>
      <c r="OZ47" s="23"/>
      <c r="PA47" s="23"/>
      <c r="PB47" s="23"/>
      <c r="PC47" s="23"/>
      <c r="PD47" s="23"/>
      <c r="PE47" s="23"/>
      <c r="PF47" s="23"/>
      <c r="PG47" s="23"/>
      <c r="PH47" s="23"/>
      <c r="PI47" s="23"/>
      <c r="PJ47" s="23"/>
      <c r="PK47" s="23"/>
      <c r="PL47" s="23"/>
      <c r="PM47" s="23"/>
      <c r="PN47" s="23"/>
      <c r="PO47" s="23"/>
      <c r="PP47" s="23"/>
      <c r="PQ47" s="23"/>
      <c r="PR47" s="23"/>
      <c r="PS47" s="23"/>
      <c r="PT47" s="23"/>
      <c r="PU47" s="23"/>
      <c r="PV47" s="23"/>
      <c r="PW47" s="23"/>
      <c r="PX47" s="23"/>
      <c r="PY47" s="23"/>
      <c r="PZ47" s="23"/>
      <c r="QA47" s="23"/>
      <c r="QB47" s="23"/>
      <c r="QC47" s="23"/>
      <c r="QD47" s="23"/>
      <c r="QE47" s="23"/>
      <c r="QF47" s="23"/>
      <c r="QG47" s="23"/>
      <c r="QH47" s="23"/>
      <c r="QI47" s="23"/>
      <c r="QJ47" s="23"/>
      <c r="QK47" s="23"/>
      <c r="QL47" s="23"/>
      <c r="QM47" s="23"/>
      <c r="QN47" s="23"/>
      <c r="QO47" s="23"/>
      <c r="QP47" s="23"/>
      <c r="QQ47" s="23"/>
      <c r="QR47" s="23"/>
      <c r="QS47" s="23"/>
      <c r="QT47" s="23"/>
      <c r="QU47" s="23"/>
      <c r="QV47" s="23"/>
      <c r="QW47" s="23"/>
      <c r="QX47" s="23"/>
      <c r="QY47" s="23"/>
      <c r="QZ47" s="23"/>
      <c r="RA47" s="23"/>
      <c r="RB47" s="23"/>
      <c r="RC47" s="23"/>
      <c r="RD47" s="23"/>
      <c r="RE47" s="23"/>
      <c r="RF47" s="23"/>
      <c r="RG47" s="23"/>
      <c r="RH47" s="23"/>
      <c r="RI47" s="23"/>
      <c r="RJ47" s="23"/>
      <c r="RK47" s="23"/>
      <c r="RL47" s="23"/>
      <c r="RM47" s="23"/>
      <c r="RN47" s="23"/>
      <c r="RO47" s="23"/>
      <c r="RP47" s="23"/>
      <c r="RQ47" s="23"/>
      <c r="RR47" s="23"/>
      <c r="RS47" s="23"/>
      <c r="RT47" s="23"/>
      <c r="RU47" s="23"/>
      <c r="RV47" s="23"/>
      <c r="RW47" s="23"/>
      <c r="RX47" s="23"/>
      <c r="RY47" s="23"/>
      <c r="RZ47" s="23"/>
      <c r="SA47" s="23"/>
      <c r="SB47" s="23"/>
      <c r="SC47" s="23"/>
      <c r="SD47" s="23"/>
      <c r="SE47" s="23"/>
      <c r="SF47" s="23"/>
      <c r="SG47" s="23"/>
      <c r="SH47" s="23"/>
      <c r="SI47" s="23"/>
      <c r="SJ47" s="23"/>
      <c r="SK47" s="23"/>
      <c r="SL47" s="23"/>
      <c r="SM47" s="23"/>
      <c r="SN47" s="23"/>
      <c r="SO47" s="23"/>
      <c r="SP47" s="23"/>
      <c r="SQ47" s="23"/>
      <c r="SR47" s="23"/>
      <c r="SS47" s="23"/>
      <c r="ST47" s="23"/>
      <c r="SU47" s="23"/>
      <c r="SV47" s="23"/>
      <c r="SW47" s="23"/>
      <c r="SX47" s="23"/>
      <c r="SY47" s="23"/>
      <c r="SZ47" s="23"/>
      <c r="TA47" s="23"/>
      <c r="TB47" s="23"/>
      <c r="TC47" s="23"/>
      <c r="TD47" s="23"/>
      <c r="TE47" s="23"/>
      <c r="TF47" s="23"/>
      <c r="TG47" s="23"/>
      <c r="TH47" s="23"/>
      <c r="TI47" s="23"/>
      <c r="TJ47" s="23"/>
      <c r="TK47" s="23"/>
      <c r="TL47" s="23"/>
      <c r="TM47" s="23"/>
      <c r="TN47" s="23"/>
      <c r="TO47" s="23"/>
      <c r="TP47" s="23"/>
      <c r="TQ47" s="23"/>
      <c r="TR47" s="23"/>
      <c r="TS47" s="23"/>
      <c r="TT47" s="23"/>
      <c r="TU47" s="23"/>
      <c r="TV47" s="23"/>
      <c r="TW47" s="23"/>
      <c r="TX47" s="23"/>
      <c r="TY47" s="23"/>
      <c r="TZ47" s="23"/>
      <c r="UA47" s="23"/>
      <c r="UB47" s="23"/>
      <c r="UC47" s="23"/>
      <c r="UD47" s="23"/>
      <c r="UE47" s="23"/>
      <c r="UF47" s="23"/>
      <c r="UG47" s="23"/>
      <c r="UH47" s="23"/>
      <c r="UI47" s="23"/>
      <c r="UJ47" s="23"/>
      <c r="UK47" s="23"/>
      <c r="UL47" s="23"/>
      <c r="UM47" s="23"/>
      <c r="UN47" s="23"/>
      <c r="UO47" s="23"/>
      <c r="UP47" s="23"/>
      <c r="UQ47" s="23"/>
      <c r="UR47" s="23"/>
      <c r="US47" s="23"/>
      <c r="UT47" s="23"/>
      <c r="UU47" s="23"/>
      <c r="UV47" s="23"/>
      <c r="UW47" s="23"/>
      <c r="UX47" s="23"/>
      <c r="UY47" s="23"/>
      <c r="UZ47" s="23"/>
      <c r="VA47" s="23"/>
      <c r="VB47" s="23"/>
      <c r="VC47" s="23"/>
      <c r="VD47" s="23"/>
      <c r="VE47" s="23"/>
      <c r="VF47" s="23"/>
      <c r="VG47" s="23"/>
      <c r="VH47" s="23"/>
      <c r="VI47" s="23"/>
      <c r="VJ47" s="23"/>
      <c r="VK47" s="23"/>
      <c r="VL47" s="23"/>
      <c r="VM47" s="23"/>
      <c r="VN47" s="23"/>
      <c r="VO47" s="23"/>
      <c r="VP47" s="23"/>
      <c r="VQ47" s="23"/>
      <c r="VR47" s="23"/>
      <c r="VS47" s="23"/>
      <c r="VT47" s="23"/>
      <c r="VU47" s="23"/>
      <c r="VV47" s="23"/>
      <c r="VW47" s="23"/>
      <c r="VX47" s="23"/>
      <c r="VY47" s="23"/>
      <c r="VZ47" s="23"/>
      <c r="WA47" s="23"/>
      <c r="WB47" s="23"/>
      <c r="WC47" s="23"/>
      <c r="WD47" s="23"/>
      <c r="WE47" s="23"/>
      <c r="WF47" s="23"/>
      <c r="WG47" s="23"/>
      <c r="WH47" s="23"/>
      <c r="WI47" s="23"/>
      <c r="WJ47" s="23"/>
      <c r="WK47" s="23"/>
      <c r="WL47" s="23"/>
      <c r="WM47" s="23"/>
      <c r="WN47" s="23"/>
      <c r="WO47" s="23"/>
      <c r="WP47" s="23"/>
      <c r="WQ47" s="23"/>
      <c r="WR47" s="23"/>
      <c r="WS47" s="23"/>
      <c r="WT47" s="23"/>
      <c r="WU47" s="23"/>
      <c r="WV47" s="23"/>
      <c r="WW47" s="23"/>
      <c r="WX47" s="23"/>
      <c r="WY47" s="23"/>
      <c r="WZ47" s="23"/>
      <c r="XA47" s="23"/>
      <c r="XB47" s="23"/>
      <c r="XC47" s="23"/>
      <c r="XD47" s="23"/>
      <c r="XE47" s="23"/>
      <c r="XF47" s="23"/>
      <c r="XG47" s="23"/>
      <c r="XH47" s="23"/>
      <c r="XI47" s="23"/>
      <c r="XJ47" s="23"/>
      <c r="XK47" s="23"/>
      <c r="XL47" s="23"/>
      <c r="XM47" s="23"/>
      <c r="XN47" s="23"/>
      <c r="XO47" s="23"/>
      <c r="XP47" s="23"/>
      <c r="XQ47" s="23"/>
      <c r="XR47" s="23"/>
      <c r="XS47" s="23"/>
      <c r="XT47" s="23"/>
      <c r="XU47" s="23"/>
      <c r="XV47" s="23"/>
      <c r="XW47" s="23"/>
      <c r="XX47" s="23"/>
      <c r="XY47" s="23"/>
      <c r="XZ47" s="23"/>
      <c r="YA47" s="23"/>
      <c r="YB47" s="23"/>
      <c r="YC47" s="23"/>
      <c r="YD47" s="23"/>
      <c r="YE47" s="23"/>
      <c r="YF47" s="23"/>
      <c r="YG47" s="23"/>
      <c r="YH47" s="23"/>
      <c r="YI47" s="23"/>
      <c r="YJ47" s="23"/>
      <c r="YK47" s="23"/>
      <c r="YL47" s="23"/>
      <c r="YM47" s="23"/>
      <c r="YN47" s="23"/>
      <c r="YO47" s="23"/>
      <c r="YP47" s="23"/>
      <c r="YQ47" s="23"/>
      <c r="YR47" s="23"/>
      <c r="YS47" s="23"/>
      <c r="YT47" s="23"/>
      <c r="YU47" s="23"/>
      <c r="YV47" s="23"/>
      <c r="YW47" s="23"/>
      <c r="YX47" s="23"/>
      <c r="YY47" s="23"/>
      <c r="YZ47" s="23"/>
      <c r="ZA47" s="23"/>
      <c r="ZB47" s="23"/>
      <c r="ZC47" s="23"/>
      <c r="ZD47" s="23"/>
      <c r="ZE47" s="23"/>
      <c r="ZF47" s="23"/>
      <c r="ZG47" s="23"/>
      <c r="ZH47" s="23"/>
      <c r="ZI47" s="23"/>
      <c r="ZJ47" s="23"/>
      <c r="ZK47" s="23"/>
      <c r="ZL47" s="23"/>
      <c r="ZM47" s="23"/>
      <c r="ZN47" s="23"/>
      <c r="ZO47" s="23"/>
      <c r="ZP47" s="23"/>
      <c r="ZQ47" s="23"/>
      <c r="ZR47" s="23"/>
      <c r="ZS47" s="23"/>
      <c r="ZT47" s="23"/>
      <c r="ZU47" s="23"/>
      <c r="ZV47" s="23"/>
      <c r="ZW47" s="23"/>
      <c r="ZX47" s="23"/>
      <c r="ZY47" s="23"/>
      <c r="ZZ47" s="23"/>
      <c r="AAA47" s="23"/>
      <c r="AAB47" s="23"/>
      <c r="AAC47" s="23"/>
      <c r="AAD47" s="23"/>
      <c r="AAE47" s="23"/>
      <c r="AAF47" s="23"/>
      <c r="AAG47" s="23"/>
      <c r="AAH47" s="23"/>
      <c r="AAI47" s="23"/>
      <c r="AAJ47" s="23"/>
      <c r="AAK47" s="23"/>
      <c r="AAL47" s="23"/>
      <c r="AAM47" s="23"/>
      <c r="AAN47" s="23"/>
      <c r="AAO47" s="23"/>
      <c r="AAP47" s="23"/>
      <c r="AAQ47" s="23"/>
      <c r="AAR47" s="23"/>
      <c r="AAS47" s="23"/>
      <c r="AAT47" s="23"/>
      <c r="AAU47" s="23"/>
      <c r="AAV47" s="23"/>
      <c r="AAW47" s="23"/>
      <c r="AAX47" s="23"/>
      <c r="AAY47" s="23"/>
      <c r="AAZ47" s="23"/>
      <c r="ABA47" s="23"/>
      <c r="ABB47" s="23"/>
      <c r="ABC47" s="23"/>
      <c r="ABD47" s="23"/>
      <c r="ABE47" s="23"/>
      <c r="ABF47" s="23"/>
      <c r="ABG47" s="23"/>
      <c r="ABH47" s="23"/>
      <c r="ABI47" s="23"/>
      <c r="ABJ47" s="23"/>
      <c r="ABK47" s="23"/>
      <c r="ABL47" s="23"/>
      <c r="ABM47" s="23"/>
      <c r="ABN47" s="23"/>
      <c r="ABO47" s="23"/>
      <c r="ABP47" s="23"/>
      <c r="ABQ47" s="23"/>
      <c r="ABR47" s="23"/>
      <c r="ABS47" s="23"/>
      <c r="ABT47" s="23"/>
      <c r="ABU47" s="23"/>
      <c r="ABV47" s="23"/>
      <c r="ABW47" s="23"/>
      <c r="ABX47" s="23"/>
      <c r="ABY47" s="23"/>
      <c r="ABZ47" s="23"/>
      <c r="ACA47" s="23"/>
      <c r="ACB47" s="23"/>
      <c r="ACC47" s="23"/>
      <c r="ACD47" s="23"/>
      <c r="ACE47" s="23"/>
      <c r="ACF47" s="23"/>
      <c r="ACG47" s="23"/>
      <c r="ACH47" s="23"/>
      <c r="ACI47" s="23"/>
      <c r="ACJ47" s="23"/>
      <c r="ACK47" s="23"/>
      <c r="ACL47" s="23"/>
      <c r="ACM47" s="23"/>
      <c r="ACN47" s="23"/>
      <c r="ACO47" s="23"/>
      <c r="ACP47" s="23"/>
      <c r="ACQ47" s="23"/>
      <c r="ACR47" s="23"/>
      <c r="ACS47" s="23"/>
      <c r="ACT47" s="23"/>
      <c r="ACU47" s="23"/>
      <c r="ACV47" s="23"/>
      <c r="ACW47" s="23"/>
      <c r="ACX47" s="23"/>
      <c r="ACY47" s="23"/>
      <c r="ACZ47" s="23"/>
      <c r="ADA47" s="23"/>
      <c r="ADB47" s="23"/>
      <c r="ADC47" s="23"/>
      <c r="ADD47" s="23"/>
      <c r="ADE47" s="23"/>
      <c r="ADF47" s="23"/>
      <c r="ADG47" s="23"/>
      <c r="ADH47" s="23"/>
      <c r="ADI47" s="23"/>
      <c r="ADJ47" s="23"/>
      <c r="ADK47" s="23"/>
      <c r="ADL47" s="23"/>
      <c r="ADM47" s="23"/>
      <c r="ADN47" s="23"/>
      <c r="ADO47" s="23"/>
      <c r="ADP47" s="23"/>
      <c r="ADQ47" s="23"/>
      <c r="ADR47" s="23"/>
      <c r="ADS47" s="23"/>
      <c r="ADT47" s="23"/>
      <c r="ADU47" s="23"/>
      <c r="ADV47" s="23"/>
      <c r="ADW47" s="23"/>
      <c r="ADX47" s="23"/>
      <c r="ADY47" s="23"/>
      <c r="ADZ47" s="23"/>
      <c r="AEA47" s="23"/>
      <c r="AEB47" s="23"/>
      <c r="AEC47" s="23"/>
      <c r="AED47" s="23"/>
      <c r="AEE47" s="23"/>
      <c r="AEF47" s="23"/>
      <c r="AEG47" s="23"/>
      <c r="AEH47" s="23"/>
      <c r="AEI47" s="23"/>
      <c r="AEJ47" s="23"/>
      <c r="AEK47" s="23"/>
      <c r="AEL47" s="23"/>
      <c r="AEM47" s="23"/>
      <c r="AEN47" s="23"/>
      <c r="AEO47" s="23"/>
      <c r="AEP47" s="23"/>
      <c r="AEQ47" s="23"/>
      <c r="AER47" s="23"/>
      <c r="AES47" s="23"/>
      <c r="AET47" s="23"/>
      <c r="AEU47" s="23"/>
      <c r="AEV47" s="23"/>
      <c r="AEW47" s="23"/>
      <c r="AEX47" s="23"/>
      <c r="AEY47" s="23"/>
      <c r="AEZ47" s="23"/>
      <c r="AFA47" s="23"/>
      <c r="AFB47" s="23"/>
      <c r="AFC47" s="23"/>
      <c r="AFD47" s="23"/>
      <c r="AFE47" s="23"/>
      <c r="AFF47" s="23"/>
      <c r="AFG47" s="23"/>
      <c r="AFH47" s="23"/>
      <c r="AFI47" s="23"/>
      <c r="AFJ47" s="23"/>
      <c r="AFK47" s="23"/>
      <c r="AFL47" s="23"/>
      <c r="AFM47" s="23"/>
      <c r="AFN47" s="23"/>
      <c r="AFO47" s="23"/>
      <c r="AFP47" s="23"/>
      <c r="AFQ47" s="23"/>
      <c r="AFR47" s="23"/>
      <c r="AFS47" s="23"/>
      <c r="AFT47" s="23"/>
      <c r="AFU47" s="23"/>
      <c r="AFV47" s="23"/>
      <c r="AFW47" s="23"/>
      <c r="AFX47" s="23"/>
      <c r="AFY47" s="23"/>
      <c r="AFZ47" s="23"/>
      <c r="AGA47" s="23"/>
      <c r="AGB47" s="23"/>
      <c r="AGC47" s="23"/>
      <c r="AGD47" s="23"/>
      <c r="AGE47" s="23"/>
      <c r="AGF47" s="23"/>
      <c r="AGG47" s="23"/>
      <c r="AGH47" s="23"/>
      <c r="AGI47" s="23"/>
      <c r="AGJ47" s="23"/>
      <c r="AGK47" s="23"/>
      <c r="AGL47" s="23"/>
      <c r="AGM47" s="23"/>
      <c r="AGN47" s="23"/>
      <c r="AGO47" s="23"/>
      <c r="AGP47" s="23"/>
      <c r="AGQ47" s="23"/>
      <c r="AGR47" s="23"/>
      <c r="AGS47" s="23"/>
      <c r="AGT47" s="23"/>
      <c r="AGU47" s="23"/>
      <c r="AGV47" s="23"/>
      <c r="AGW47" s="23"/>
      <c r="AGX47" s="23"/>
      <c r="AGY47" s="23"/>
      <c r="AGZ47" s="23"/>
      <c r="AHA47" s="23"/>
      <c r="AHB47" s="23"/>
      <c r="AHC47" s="23"/>
      <c r="AHD47" s="23"/>
      <c r="AHE47" s="23"/>
      <c r="AHF47" s="23"/>
      <c r="AHG47" s="23"/>
      <c r="AHH47" s="23"/>
      <c r="AHI47" s="23"/>
      <c r="AHJ47" s="23"/>
      <c r="AHK47" s="23"/>
      <c r="AHL47" s="23"/>
      <c r="AHM47" s="23"/>
      <c r="AHN47" s="23"/>
      <c r="AHO47" s="23"/>
      <c r="AHP47" s="23"/>
      <c r="AHQ47" s="23"/>
      <c r="AHR47" s="23"/>
      <c r="AHS47" s="23"/>
      <c r="AHT47" s="23"/>
      <c r="AHU47" s="23"/>
      <c r="AHV47" s="23"/>
      <c r="AHW47" s="23"/>
      <c r="AHX47" s="23"/>
      <c r="AHY47" s="23"/>
      <c r="AHZ47" s="23"/>
      <c r="AIA47" s="23"/>
      <c r="AIB47" s="23"/>
      <c r="AIC47" s="23"/>
      <c r="AID47" s="23"/>
      <c r="AIE47" s="23"/>
      <c r="AIF47" s="23"/>
      <c r="AIG47" s="23"/>
      <c r="AIH47" s="23"/>
      <c r="AII47" s="23"/>
      <c r="AIJ47" s="23"/>
      <c r="AIK47" s="23"/>
      <c r="AIL47" s="23"/>
      <c r="AIM47" s="23"/>
      <c r="AIN47" s="23"/>
      <c r="AIO47" s="23"/>
      <c r="AIP47" s="23"/>
      <c r="AIQ47" s="23"/>
      <c r="AIR47" s="23"/>
      <c r="AIS47" s="23"/>
      <c r="AIT47" s="23"/>
      <c r="AIU47" s="23"/>
      <c r="AIV47" s="23"/>
      <c r="AIW47" s="23"/>
      <c r="AIX47" s="23"/>
      <c r="AIY47" s="23"/>
      <c r="AIZ47" s="23"/>
      <c r="AJA47" s="23"/>
      <c r="AJB47" s="23"/>
      <c r="AJC47" s="23"/>
      <c r="AJD47" s="23"/>
      <c r="AJE47" s="23"/>
      <c r="AJF47" s="23"/>
      <c r="AJG47" s="23"/>
      <c r="AJH47" s="23"/>
      <c r="AJI47" s="23"/>
      <c r="AJJ47" s="23"/>
      <c r="AJK47" s="23"/>
      <c r="AJL47" s="23"/>
      <c r="AJM47" s="23"/>
      <c r="AJN47" s="23"/>
      <c r="AJO47" s="23"/>
      <c r="AJP47" s="23"/>
      <c r="AJQ47" s="23"/>
      <c r="AJR47" s="23"/>
      <c r="AJS47" s="23"/>
      <c r="AJT47" s="23"/>
      <c r="AJU47" s="23"/>
      <c r="AJV47" s="23"/>
      <c r="AJW47" s="23"/>
      <c r="AJX47" s="23"/>
      <c r="AJY47" s="23"/>
      <c r="AJZ47" s="23"/>
      <c r="AKA47" s="23"/>
      <c r="AKB47" s="23"/>
      <c r="AKC47" s="23"/>
      <c r="AKD47" s="23"/>
      <c r="AKE47" s="23"/>
      <c r="AKF47" s="23"/>
      <c r="AKG47" s="23"/>
      <c r="AKH47" s="23"/>
      <c r="AKI47" s="23"/>
      <c r="AKJ47" s="23"/>
      <c r="AKK47" s="23"/>
      <c r="AKL47" s="23"/>
      <c r="AKM47" s="23"/>
      <c r="AKN47" s="23"/>
      <c r="AKO47" s="23"/>
      <c r="AKP47" s="23"/>
      <c r="AKQ47" s="23"/>
      <c r="AKR47" s="23"/>
      <c r="AKS47" s="23"/>
      <c r="AKT47" s="23"/>
      <c r="AKU47" s="23"/>
      <c r="AKV47" s="23"/>
      <c r="AKW47" s="23"/>
      <c r="AKX47" s="23"/>
      <c r="AKY47" s="23"/>
      <c r="AKZ47" s="23"/>
      <c r="ALA47" s="23"/>
      <c r="ALB47" s="23"/>
      <c r="ALC47" s="23"/>
      <c r="ALD47" s="23"/>
      <c r="ALE47" s="23"/>
      <c r="ALF47" s="23"/>
      <c r="ALG47" s="23"/>
      <c r="ALH47" s="23"/>
      <c r="ALI47" s="23"/>
      <c r="ALJ47" s="23"/>
      <c r="ALK47" s="23"/>
      <c r="ALL47" s="23"/>
      <c r="ALM47" s="23"/>
      <c r="ALN47" s="23"/>
      <c r="ALO47" s="23"/>
      <c r="ALP47" s="23"/>
      <c r="ALQ47" s="23"/>
      <c r="ALR47" s="23"/>
      <c r="ALS47" s="23"/>
      <c r="ALT47" s="23"/>
      <c r="ALU47" s="23"/>
      <c r="ALV47" s="23"/>
      <c r="ALW47" s="23"/>
      <c r="ALX47" s="23"/>
      <c r="ALY47" s="23"/>
      <c r="ALZ47" s="23"/>
      <c r="AMA47" s="23"/>
      <c r="AMB47" s="23"/>
      <c r="AMC47" s="23"/>
      <c r="AMD47" s="23"/>
      <c r="AME47" s="23"/>
      <c r="AMF47" s="23"/>
      <c r="AMG47" s="23"/>
      <c r="AMH47" s="23"/>
      <c r="AMI47" s="23"/>
    </row>
    <row r="48" spans="1:1023" customFormat="1" x14ac:dyDescent="0.25">
      <c r="A48" s="14" t="s">
        <v>46</v>
      </c>
      <c r="B48" s="14"/>
      <c r="C48" s="14"/>
      <c r="D48" s="14"/>
      <c r="E48" s="14"/>
      <c r="F48" s="14"/>
      <c r="G48" s="14"/>
      <c r="H48" s="14"/>
      <c r="I48" s="14"/>
      <c r="J48" s="14"/>
      <c r="K48" s="18">
        <f>SUM(K39:K47)</f>
        <v>418854.11957339995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</row>
    <row r="49" spans="1:1023" customForma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</row>
    <row r="50" spans="1:1023" customFormat="1" x14ac:dyDescent="0.25">
      <c r="A50" s="14" t="s">
        <v>74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</row>
    <row r="51" spans="1:1023" customFormat="1" x14ac:dyDescent="0.25">
      <c r="A51" s="16">
        <v>27</v>
      </c>
      <c r="B51" s="16" t="s">
        <v>19</v>
      </c>
      <c r="C51" s="16" t="s">
        <v>24</v>
      </c>
      <c r="D51" s="16" t="s">
        <v>75</v>
      </c>
      <c r="E51" s="21" t="s">
        <v>76</v>
      </c>
      <c r="F51" s="16" t="s">
        <v>27</v>
      </c>
      <c r="G51" s="16">
        <v>1</v>
      </c>
      <c r="H51" s="18">
        <v>697.07</v>
      </c>
      <c r="I51" s="18">
        <v>697.07</v>
      </c>
      <c r="J51" s="18">
        <f>H51*1.2387</f>
        <v>863.46060899999998</v>
      </c>
      <c r="K51" s="34">
        <f>J51*G51</f>
        <v>863.46060899999998</v>
      </c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IU51" s="40"/>
      <c r="IV51" s="40"/>
      <c r="IW51" s="40"/>
      <c r="IX51" s="40"/>
      <c r="IY51" s="40"/>
      <c r="IZ51" s="40"/>
      <c r="JA51" s="40"/>
      <c r="JB51" s="40"/>
      <c r="JC51" s="40"/>
      <c r="JD51" s="40"/>
      <c r="JE51" s="40"/>
      <c r="JF51" s="40"/>
      <c r="JG51" s="40"/>
      <c r="JH51" s="40"/>
      <c r="JI51" s="40"/>
      <c r="JJ51" s="40"/>
      <c r="JK51" s="40"/>
      <c r="JL51" s="40"/>
      <c r="JM51" s="40"/>
      <c r="JN51" s="40"/>
      <c r="JO51" s="40"/>
      <c r="JP51" s="40"/>
      <c r="JQ51" s="40"/>
      <c r="JR51" s="40"/>
      <c r="JS51" s="40"/>
      <c r="JT51" s="40"/>
      <c r="JU51" s="40"/>
      <c r="JV51" s="40"/>
      <c r="JW51" s="40"/>
      <c r="JX51" s="40"/>
      <c r="JY51" s="40"/>
      <c r="JZ51" s="40"/>
      <c r="KA51" s="40"/>
      <c r="KB51" s="40"/>
      <c r="KC51" s="40"/>
      <c r="KD51" s="40"/>
      <c r="KE51" s="40"/>
      <c r="KF51" s="40"/>
      <c r="KG51" s="40"/>
      <c r="KH51" s="40"/>
      <c r="KI51" s="40"/>
      <c r="KJ51" s="40"/>
      <c r="KK51" s="40"/>
      <c r="KL51" s="40"/>
      <c r="KM51" s="40"/>
      <c r="KN51" s="40"/>
      <c r="KO51" s="40"/>
      <c r="KP51" s="40"/>
      <c r="KQ51" s="40"/>
      <c r="KR51" s="40"/>
      <c r="KS51" s="40"/>
      <c r="KT51" s="40"/>
      <c r="KU51" s="40"/>
      <c r="KV51" s="40"/>
      <c r="KW51" s="40"/>
      <c r="KX51" s="40"/>
      <c r="KY51" s="40"/>
      <c r="KZ51" s="40"/>
      <c r="LA51" s="40"/>
      <c r="LB51" s="40"/>
      <c r="LC51" s="40"/>
      <c r="LD51" s="40"/>
      <c r="LE51" s="40"/>
      <c r="LF51" s="40"/>
      <c r="LG51" s="40"/>
      <c r="LH51" s="40"/>
      <c r="LI51" s="40"/>
      <c r="LJ51" s="40"/>
      <c r="LK51" s="40"/>
      <c r="LL51" s="40"/>
      <c r="LM51" s="40"/>
      <c r="LN51" s="40"/>
      <c r="LO51" s="40"/>
      <c r="LP51" s="40"/>
      <c r="LQ51" s="40"/>
      <c r="LR51" s="40"/>
      <c r="LS51" s="40"/>
      <c r="LT51" s="40"/>
      <c r="LU51" s="40"/>
      <c r="LV51" s="40"/>
      <c r="LW51" s="40"/>
      <c r="LX51" s="40"/>
      <c r="LY51" s="40"/>
      <c r="LZ51" s="40"/>
      <c r="MA51" s="40"/>
      <c r="MB51" s="40"/>
      <c r="MC51" s="40"/>
      <c r="MD51" s="40"/>
      <c r="ME51" s="40"/>
      <c r="MF51" s="40"/>
      <c r="MG51" s="40"/>
      <c r="MH51" s="40"/>
      <c r="MI51" s="40"/>
      <c r="MJ51" s="40"/>
      <c r="MK51" s="40"/>
      <c r="ML51" s="40"/>
      <c r="MM51" s="40"/>
      <c r="MN51" s="40"/>
      <c r="MO51" s="40"/>
      <c r="MP51" s="40"/>
      <c r="MQ51" s="40"/>
      <c r="MR51" s="40"/>
      <c r="MS51" s="40"/>
      <c r="MT51" s="40"/>
      <c r="MU51" s="40"/>
      <c r="MV51" s="40"/>
      <c r="MW51" s="40"/>
      <c r="MX51" s="40"/>
      <c r="MY51" s="40"/>
      <c r="MZ51" s="40"/>
      <c r="NA51" s="40"/>
      <c r="NB51" s="40"/>
      <c r="NC51" s="40"/>
      <c r="ND51" s="40"/>
      <c r="NE51" s="40"/>
      <c r="NF51" s="40"/>
      <c r="NG51" s="40"/>
      <c r="NH51" s="40"/>
      <c r="NI51" s="40"/>
      <c r="NJ51" s="40"/>
      <c r="NK51" s="40"/>
      <c r="NL51" s="40"/>
      <c r="NM51" s="40"/>
      <c r="NN51" s="40"/>
      <c r="NO51" s="40"/>
      <c r="NP51" s="40"/>
      <c r="NQ51" s="40"/>
      <c r="NR51" s="40"/>
      <c r="NS51" s="40"/>
      <c r="NT51" s="40"/>
      <c r="NU51" s="40"/>
      <c r="NV51" s="40"/>
      <c r="NW51" s="40"/>
      <c r="NX51" s="40"/>
      <c r="NY51" s="40"/>
      <c r="NZ51" s="40"/>
      <c r="OA51" s="40"/>
      <c r="OB51" s="40"/>
      <c r="OC51" s="40"/>
      <c r="OD51" s="40"/>
      <c r="OE51" s="40"/>
      <c r="OF51" s="40"/>
      <c r="OG51" s="40"/>
      <c r="OH51" s="40"/>
      <c r="OI51" s="40"/>
      <c r="OJ51" s="40"/>
      <c r="OK51" s="40"/>
      <c r="OL51" s="40"/>
      <c r="OM51" s="40"/>
      <c r="ON51" s="40"/>
      <c r="OO51" s="40"/>
      <c r="OP51" s="40"/>
      <c r="OQ51" s="40"/>
      <c r="OR51" s="40"/>
      <c r="OS51" s="40"/>
      <c r="OT51" s="40"/>
      <c r="OU51" s="40"/>
      <c r="OV51" s="40"/>
      <c r="OW51" s="40"/>
      <c r="OX51" s="40"/>
      <c r="OY51" s="40"/>
      <c r="OZ51" s="40"/>
      <c r="PA51" s="40"/>
      <c r="PB51" s="40"/>
      <c r="PC51" s="40"/>
      <c r="PD51" s="40"/>
      <c r="PE51" s="40"/>
      <c r="PF51" s="40"/>
      <c r="PG51" s="40"/>
      <c r="PH51" s="40"/>
      <c r="PI51" s="40"/>
      <c r="PJ51" s="40"/>
      <c r="PK51" s="40"/>
      <c r="PL51" s="40"/>
      <c r="PM51" s="40"/>
      <c r="PN51" s="40"/>
      <c r="PO51" s="40"/>
      <c r="PP51" s="40"/>
      <c r="PQ51" s="40"/>
      <c r="PR51" s="40"/>
      <c r="PS51" s="40"/>
      <c r="PT51" s="40"/>
      <c r="PU51" s="40"/>
      <c r="PV51" s="40"/>
      <c r="PW51" s="40"/>
      <c r="PX51" s="40"/>
      <c r="PY51" s="40"/>
      <c r="PZ51" s="40"/>
      <c r="QA51" s="40"/>
      <c r="QB51" s="40"/>
      <c r="QC51" s="40"/>
      <c r="QD51" s="40"/>
      <c r="QE51" s="40"/>
      <c r="QF51" s="40"/>
      <c r="QG51" s="40"/>
      <c r="QH51" s="40"/>
      <c r="QI51" s="40"/>
      <c r="QJ51" s="40"/>
      <c r="QK51" s="40"/>
      <c r="QL51" s="40"/>
      <c r="QM51" s="40"/>
      <c r="QN51" s="40"/>
      <c r="QO51" s="40"/>
      <c r="QP51" s="40"/>
      <c r="QQ51" s="40"/>
      <c r="QR51" s="40"/>
      <c r="QS51" s="40"/>
      <c r="QT51" s="40"/>
      <c r="QU51" s="40"/>
      <c r="QV51" s="40"/>
      <c r="QW51" s="40"/>
      <c r="QX51" s="40"/>
      <c r="QY51" s="40"/>
      <c r="QZ51" s="40"/>
      <c r="RA51" s="40"/>
      <c r="RB51" s="40"/>
      <c r="RC51" s="40"/>
      <c r="RD51" s="40"/>
      <c r="RE51" s="40"/>
      <c r="RF51" s="40"/>
      <c r="RG51" s="40"/>
      <c r="RH51" s="40"/>
      <c r="RI51" s="40"/>
      <c r="RJ51" s="40"/>
      <c r="RK51" s="40"/>
      <c r="RL51" s="40"/>
      <c r="RM51" s="40"/>
      <c r="RN51" s="40"/>
      <c r="RO51" s="40"/>
      <c r="RP51" s="40"/>
      <c r="RQ51" s="40"/>
      <c r="RR51" s="40"/>
      <c r="RS51" s="40"/>
      <c r="RT51" s="40"/>
      <c r="RU51" s="40"/>
      <c r="RV51" s="40"/>
      <c r="RW51" s="40"/>
      <c r="RX51" s="40"/>
      <c r="RY51" s="40"/>
      <c r="RZ51" s="40"/>
      <c r="SA51" s="40"/>
      <c r="SB51" s="40"/>
      <c r="SC51" s="40"/>
      <c r="SD51" s="40"/>
      <c r="SE51" s="40"/>
      <c r="SF51" s="40"/>
      <c r="SG51" s="40"/>
      <c r="SH51" s="40"/>
      <c r="SI51" s="40"/>
      <c r="SJ51" s="40"/>
      <c r="SK51" s="40"/>
      <c r="SL51" s="40"/>
      <c r="SM51" s="40"/>
      <c r="SN51" s="40"/>
      <c r="SO51" s="40"/>
      <c r="SP51" s="40"/>
      <c r="SQ51" s="40"/>
      <c r="SR51" s="40"/>
      <c r="SS51" s="40"/>
      <c r="ST51" s="40"/>
      <c r="SU51" s="40"/>
      <c r="SV51" s="40"/>
      <c r="SW51" s="40"/>
      <c r="SX51" s="40"/>
      <c r="SY51" s="40"/>
      <c r="SZ51" s="40"/>
      <c r="TA51" s="40"/>
      <c r="TB51" s="40"/>
      <c r="TC51" s="40"/>
      <c r="TD51" s="40"/>
      <c r="TE51" s="40"/>
      <c r="TF51" s="40"/>
      <c r="TG51" s="40"/>
      <c r="TH51" s="40"/>
      <c r="TI51" s="40"/>
      <c r="TJ51" s="40"/>
      <c r="TK51" s="40"/>
      <c r="TL51" s="40"/>
      <c r="TM51" s="40"/>
      <c r="TN51" s="40"/>
      <c r="TO51" s="40"/>
      <c r="TP51" s="40"/>
      <c r="TQ51" s="40"/>
      <c r="TR51" s="40"/>
      <c r="TS51" s="40"/>
      <c r="TT51" s="40"/>
      <c r="TU51" s="40"/>
      <c r="TV51" s="40"/>
      <c r="TW51" s="40"/>
      <c r="TX51" s="40"/>
      <c r="TY51" s="40"/>
      <c r="TZ51" s="40"/>
      <c r="UA51" s="40"/>
      <c r="UB51" s="40"/>
      <c r="UC51" s="40"/>
      <c r="UD51" s="40"/>
      <c r="UE51" s="40"/>
      <c r="UF51" s="40"/>
      <c r="UG51" s="40"/>
      <c r="UH51" s="40"/>
      <c r="UI51" s="40"/>
      <c r="UJ51" s="40"/>
      <c r="UK51" s="40"/>
      <c r="UL51" s="40"/>
      <c r="UM51" s="40"/>
      <c r="UN51" s="40"/>
      <c r="UO51" s="40"/>
      <c r="UP51" s="40"/>
      <c r="UQ51" s="40"/>
      <c r="UR51" s="40"/>
      <c r="US51" s="40"/>
      <c r="UT51" s="40"/>
      <c r="UU51" s="40"/>
      <c r="UV51" s="40"/>
      <c r="UW51" s="40"/>
      <c r="UX51" s="40"/>
      <c r="UY51" s="40"/>
      <c r="UZ51" s="40"/>
      <c r="VA51" s="40"/>
      <c r="VB51" s="40"/>
      <c r="VC51" s="40"/>
      <c r="VD51" s="40"/>
      <c r="VE51" s="40"/>
      <c r="VF51" s="40"/>
      <c r="VG51" s="40"/>
      <c r="VH51" s="40"/>
      <c r="VI51" s="40"/>
      <c r="VJ51" s="40"/>
      <c r="VK51" s="40"/>
      <c r="VL51" s="40"/>
      <c r="VM51" s="40"/>
      <c r="VN51" s="40"/>
      <c r="VO51" s="40"/>
      <c r="VP51" s="40"/>
      <c r="VQ51" s="40"/>
      <c r="VR51" s="40"/>
      <c r="VS51" s="40"/>
      <c r="VT51" s="40"/>
      <c r="VU51" s="40"/>
      <c r="VV51" s="40"/>
      <c r="VW51" s="40"/>
      <c r="VX51" s="40"/>
      <c r="VY51" s="40"/>
      <c r="VZ51" s="40"/>
      <c r="WA51" s="40"/>
      <c r="WB51" s="40"/>
      <c r="WC51" s="40"/>
      <c r="WD51" s="40"/>
      <c r="WE51" s="40"/>
      <c r="WF51" s="40"/>
      <c r="WG51" s="40"/>
      <c r="WH51" s="40"/>
      <c r="WI51" s="40"/>
      <c r="WJ51" s="40"/>
      <c r="WK51" s="40"/>
      <c r="WL51" s="40"/>
      <c r="WM51" s="40"/>
      <c r="WN51" s="40"/>
      <c r="WO51" s="40"/>
      <c r="WP51" s="40"/>
      <c r="WQ51" s="40"/>
      <c r="WR51" s="40"/>
      <c r="WS51" s="40"/>
      <c r="WT51" s="40"/>
      <c r="WU51" s="40"/>
      <c r="WV51" s="40"/>
      <c r="WW51" s="40"/>
      <c r="WX51" s="40"/>
      <c r="WY51" s="40"/>
      <c r="WZ51" s="40"/>
      <c r="XA51" s="40"/>
      <c r="XB51" s="40"/>
      <c r="XC51" s="40"/>
      <c r="XD51" s="40"/>
      <c r="XE51" s="40"/>
      <c r="XF51" s="40"/>
      <c r="XG51" s="40"/>
      <c r="XH51" s="40"/>
      <c r="XI51" s="40"/>
      <c r="XJ51" s="40"/>
      <c r="XK51" s="40"/>
      <c r="XL51" s="40"/>
      <c r="XM51" s="40"/>
      <c r="XN51" s="40"/>
      <c r="XO51" s="40"/>
      <c r="XP51" s="40"/>
      <c r="XQ51" s="40"/>
      <c r="XR51" s="40"/>
      <c r="XS51" s="40"/>
      <c r="XT51" s="40"/>
      <c r="XU51" s="40"/>
      <c r="XV51" s="40"/>
      <c r="XW51" s="40"/>
      <c r="XX51" s="40"/>
      <c r="XY51" s="40"/>
      <c r="XZ51" s="40"/>
      <c r="YA51" s="40"/>
      <c r="YB51" s="40"/>
      <c r="YC51" s="40"/>
      <c r="YD51" s="40"/>
      <c r="YE51" s="40"/>
      <c r="YF51" s="40"/>
      <c r="YG51" s="40"/>
      <c r="YH51" s="40"/>
      <c r="YI51" s="40"/>
      <c r="YJ51" s="40"/>
      <c r="YK51" s="40"/>
      <c r="YL51" s="40"/>
      <c r="YM51" s="40"/>
      <c r="YN51" s="40"/>
      <c r="YO51" s="40"/>
      <c r="YP51" s="40"/>
      <c r="YQ51" s="40"/>
      <c r="YR51" s="40"/>
      <c r="YS51" s="40"/>
      <c r="YT51" s="40"/>
      <c r="YU51" s="40"/>
      <c r="YV51" s="40"/>
      <c r="YW51" s="40"/>
      <c r="YX51" s="40"/>
      <c r="YY51" s="40"/>
      <c r="YZ51" s="40"/>
      <c r="ZA51" s="40"/>
      <c r="ZB51" s="40"/>
      <c r="ZC51" s="40"/>
      <c r="ZD51" s="40"/>
      <c r="ZE51" s="40"/>
      <c r="ZF51" s="40"/>
      <c r="ZG51" s="40"/>
      <c r="ZH51" s="40"/>
      <c r="ZI51" s="40"/>
      <c r="ZJ51" s="40"/>
      <c r="ZK51" s="40"/>
      <c r="ZL51" s="40"/>
      <c r="ZM51" s="40"/>
      <c r="ZN51" s="40"/>
      <c r="ZO51" s="40"/>
      <c r="ZP51" s="40"/>
      <c r="ZQ51" s="40"/>
      <c r="ZR51" s="40"/>
      <c r="ZS51" s="40"/>
      <c r="ZT51" s="40"/>
      <c r="ZU51" s="40"/>
      <c r="ZV51" s="40"/>
      <c r="ZW51" s="40"/>
      <c r="ZX51" s="40"/>
      <c r="ZY51" s="40"/>
      <c r="ZZ51" s="40"/>
      <c r="AAA51" s="40"/>
      <c r="AAB51" s="40"/>
      <c r="AAC51" s="40"/>
      <c r="AAD51" s="40"/>
      <c r="AAE51" s="40"/>
      <c r="AAF51" s="40"/>
      <c r="AAG51" s="40"/>
      <c r="AAH51" s="40"/>
      <c r="AAI51" s="40"/>
      <c r="AAJ51" s="40"/>
      <c r="AAK51" s="40"/>
      <c r="AAL51" s="40"/>
      <c r="AAM51" s="40"/>
      <c r="AAN51" s="40"/>
      <c r="AAO51" s="40"/>
      <c r="AAP51" s="40"/>
      <c r="AAQ51" s="40"/>
      <c r="AAR51" s="40"/>
      <c r="AAS51" s="40"/>
      <c r="AAT51" s="40"/>
      <c r="AAU51" s="40"/>
      <c r="AAV51" s="40"/>
      <c r="AAW51" s="40"/>
      <c r="AAX51" s="40"/>
      <c r="AAY51" s="40"/>
      <c r="AAZ51" s="40"/>
      <c r="ABA51" s="40"/>
      <c r="ABB51" s="40"/>
      <c r="ABC51" s="40"/>
      <c r="ABD51" s="40"/>
      <c r="ABE51" s="40"/>
      <c r="ABF51" s="40"/>
      <c r="ABG51" s="40"/>
      <c r="ABH51" s="40"/>
      <c r="ABI51" s="40"/>
      <c r="ABJ51" s="40"/>
      <c r="ABK51" s="40"/>
      <c r="ABL51" s="40"/>
      <c r="ABM51" s="40"/>
      <c r="ABN51" s="40"/>
      <c r="ABO51" s="40"/>
      <c r="ABP51" s="40"/>
      <c r="ABQ51" s="40"/>
      <c r="ABR51" s="40"/>
      <c r="ABS51" s="40"/>
      <c r="ABT51" s="40"/>
      <c r="ABU51" s="40"/>
      <c r="ABV51" s="40"/>
      <c r="ABW51" s="40"/>
      <c r="ABX51" s="40"/>
      <c r="ABY51" s="40"/>
      <c r="ABZ51" s="40"/>
      <c r="ACA51" s="40"/>
      <c r="ACB51" s="40"/>
      <c r="ACC51" s="40"/>
      <c r="ACD51" s="40"/>
      <c r="ACE51" s="40"/>
      <c r="ACF51" s="40"/>
      <c r="ACG51" s="40"/>
      <c r="ACH51" s="40"/>
      <c r="ACI51" s="40"/>
      <c r="ACJ51" s="40"/>
      <c r="ACK51" s="40"/>
      <c r="ACL51" s="40"/>
      <c r="ACM51" s="40"/>
      <c r="ACN51" s="40"/>
      <c r="ACO51" s="40"/>
      <c r="ACP51" s="40"/>
      <c r="ACQ51" s="40"/>
      <c r="ACR51" s="40"/>
      <c r="ACS51" s="40"/>
      <c r="ACT51" s="40"/>
      <c r="ACU51" s="40"/>
      <c r="ACV51" s="40"/>
      <c r="ACW51" s="40"/>
      <c r="ACX51" s="40"/>
      <c r="ACY51" s="40"/>
      <c r="ACZ51" s="40"/>
      <c r="ADA51" s="40"/>
      <c r="ADB51" s="40"/>
      <c r="ADC51" s="40"/>
      <c r="ADD51" s="40"/>
      <c r="ADE51" s="40"/>
      <c r="ADF51" s="40"/>
      <c r="ADG51" s="40"/>
      <c r="ADH51" s="40"/>
      <c r="ADI51" s="40"/>
      <c r="ADJ51" s="40"/>
      <c r="ADK51" s="40"/>
      <c r="ADL51" s="40"/>
      <c r="ADM51" s="40"/>
      <c r="ADN51" s="40"/>
      <c r="ADO51" s="40"/>
      <c r="ADP51" s="40"/>
      <c r="ADQ51" s="40"/>
      <c r="ADR51" s="40"/>
      <c r="ADS51" s="40"/>
      <c r="ADT51" s="40"/>
      <c r="ADU51" s="40"/>
      <c r="ADV51" s="40"/>
      <c r="ADW51" s="40"/>
      <c r="ADX51" s="40"/>
      <c r="ADY51" s="40"/>
      <c r="ADZ51" s="40"/>
      <c r="AEA51" s="40"/>
      <c r="AEB51" s="40"/>
      <c r="AEC51" s="40"/>
      <c r="AED51" s="40"/>
      <c r="AEE51" s="40"/>
      <c r="AEF51" s="40"/>
      <c r="AEG51" s="40"/>
      <c r="AEH51" s="40"/>
      <c r="AEI51" s="40"/>
      <c r="AEJ51" s="40"/>
      <c r="AEK51" s="40"/>
      <c r="AEL51" s="40"/>
      <c r="AEM51" s="40"/>
      <c r="AEN51" s="40"/>
      <c r="AEO51" s="40"/>
      <c r="AEP51" s="40"/>
      <c r="AEQ51" s="40"/>
      <c r="AER51" s="40"/>
      <c r="AES51" s="40"/>
      <c r="AET51" s="40"/>
      <c r="AEU51" s="40"/>
      <c r="AEV51" s="40"/>
      <c r="AEW51" s="40"/>
      <c r="AEX51" s="40"/>
      <c r="AEY51" s="40"/>
      <c r="AEZ51" s="40"/>
      <c r="AFA51" s="40"/>
      <c r="AFB51" s="40"/>
      <c r="AFC51" s="40"/>
      <c r="AFD51" s="40"/>
      <c r="AFE51" s="40"/>
      <c r="AFF51" s="40"/>
      <c r="AFG51" s="40"/>
      <c r="AFH51" s="40"/>
      <c r="AFI51" s="40"/>
      <c r="AFJ51" s="40"/>
      <c r="AFK51" s="40"/>
      <c r="AFL51" s="40"/>
      <c r="AFM51" s="40"/>
      <c r="AFN51" s="40"/>
      <c r="AFO51" s="40"/>
      <c r="AFP51" s="40"/>
      <c r="AFQ51" s="40"/>
      <c r="AFR51" s="40"/>
      <c r="AFS51" s="40"/>
      <c r="AFT51" s="40"/>
      <c r="AFU51" s="40"/>
      <c r="AFV51" s="40"/>
      <c r="AFW51" s="40"/>
      <c r="AFX51" s="40"/>
      <c r="AFY51" s="40"/>
      <c r="AFZ51" s="40"/>
      <c r="AGA51" s="40"/>
      <c r="AGB51" s="40"/>
      <c r="AGC51" s="40"/>
      <c r="AGD51" s="40"/>
      <c r="AGE51" s="40"/>
      <c r="AGF51" s="40"/>
      <c r="AGG51" s="40"/>
      <c r="AGH51" s="40"/>
      <c r="AGI51" s="40"/>
      <c r="AGJ51" s="40"/>
      <c r="AGK51" s="40"/>
      <c r="AGL51" s="40"/>
      <c r="AGM51" s="40"/>
      <c r="AGN51" s="40"/>
      <c r="AGO51" s="40"/>
      <c r="AGP51" s="40"/>
      <c r="AGQ51" s="40"/>
      <c r="AGR51" s="40"/>
      <c r="AGS51" s="40"/>
      <c r="AGT51" s="40"/>
      <c r="AGU51" s="40"/>
      <c r="AGV51" s="40"/>
      <c r="AGW51" s="40"/>
      <c r="AGX51" s="40"/>
      <c r="AGY51" s="40"/>
      <c r="AGZ51" s="40"/>
      <c r="AHA51" s="40"/>
      <c r="AHB51" s="40"/>
      <c r="AHC51" s="40"/>
      <c r="AHD51" s="40"/>
      <c r="AHE51" s="40"/>
      <c r="AHF51" s="40"/>
      <c r="AHG51" s="40"/>
      <c r="AHH51" s="40"/>
      <c r="AHI51" s="40"/>
      <c r="AHJ51" s="40"/>
      <c r="AHK51" s="40"/>
      <c r="AHL51" s="40"/>
      <c r="AHM51" s="40"/>
      <c r="AHN51" s="40"/>
      <c r="AHO51" s="40"/>
      <c r="AHP51" s="40"/>
      <c r="AHQ51" s="40"/>
      <c r="AHR51" s="40"/>
      <c r="AHS51" s="40"/>
      <c r="AHT51" s="40"/>
      <c r="AHU51" s="40"/>
      <c r="AHV51" s="40"/>
      <c r="AHW51" s="40"/>
      <c r="AHX51" s="40"/>
      <c r="AHY51" s="40"/>
      <c r="AHZ51" s="40"/>
      <c r="AIA51" s="40"/>
      <c r="AIB51" s="40"/>
      <c r="AIC51" s="40"/>
      <c r="AID51" s="40"/>
      <c r="AIE51" s="40"/>
      <c r="AIF51" s="40"/>
      <c r="AIG51" s="40"/>
      <c r="AIH51" s="40"/>
      <c r="AII51" s="40"/>
      <c r="AIJ51" s="40"/>
      <c r="AIK51" s="40"/>
      <c r="AIL51" s="40"/>
      <c r="AIM51" s="40"/>
      <c r="AIN51" s="40"/>
      <c r="AIO51" s="40"/>
      <c r="AIP51" s="40"/>
      <c r="AIQ51" s="40"/>
      <c r="AIR51" s="40"/>
      <c r="AIS51" s="40"/>
      <c r="AIT51" s="40"/>
      <c r="AIU51" s="40"/>
      <c r="AIV51" s="40"/>
      <c r="AIW51" s="40"/>
      <c r="AIX51" s="40"/>
      <c r="AIY51" s="40"/>
      <c r="AIZ51" s="40"/>
      <c r="AJA51" s="40"/>
      <c r="AJB51" s="40"/>
      <c r="AJC51" s="40"/>
      <c r="AJD51" s="40"/>
      <c r="AJE51" s="40"/>
      <c r="AJF51" s="40"/>
      <c r="AJG51" s="40"/>
      <c r="AJH51" s="40"/>
      <c r="AJI51" s="40"/>
      <c r="AJJ51" s="40"/>
      <c r="AJK51" s="40"/>
      <c r="AJL51" s="40"/>
      <c r="AJM51" s="40"/>
      <c r="AJN51" s="40"/>
      <c r="AJO51" s="40"/>
      <c r="AJP51" s="40"/>
      <c r="AJQ51" s="40"/>
      <c r="AJR51" s="40"/>
      <c r="AJS51" s="40"/>
      <c r="AJT51" s="40"/>
      <c r="AJU51" s="40"/>
      <c r="AJV51" s="40"/>
      <c r="AJW51" s="40"/>
      <c r="AJX51" s="40"/>
      <c r="AJY51" s="40"/>
      <c r="AJZ51" s="40"/>
      <c r="AKA51" s="40"/>
      <c r="AKB51" s="40"/>
      <c r="AKC51" s="40"/>
      <c r="AKD51" s="40"/>
      <c r="AKE51" s="40"/>
      <c r="AKF51" s="40"/>
      <c r="AKG51" s="40"/>
      <c r="AKH51" s="40"/>
      <c r="AKI51" s="40"/>
      <c r="AKJ51" s="40"/>
      <c r="AKK51" s="40"/>
      <c r="AKL51" s="40"/>
      <c r="AKM51" s="40"/>
      <c r="AKN51" s="40"/>
      <c r="AKO51" s="40"/>
      <c r="AKP51" s="40"/>
      <c r="AKQ51" s="40"/>
      <c r="AKR51" s="40"/>
      <c r="AKS51" s="40"/>
      <c r="AKT51" s="40"/>
      <c r="AKU51" s="40"/>
      <c r="AKV51" s="40"/>
      <c r="AKW51" s="40"/>
      <c r="AKX51" s="40"/>
      <c r="AKY51" s="40"/>
      <c r="AKZ51" s="40"/>
      <c r="ALA51" s="40"/>
      <c r="ALB51" s="40"/>
      <c r="ALC51" s="40"/>
      <c r="ALD51" s="40"/>
      <c r="ALE51" s="40"/>
      <c r="ALF51" s="40"/>
      <c r="ALG51" s="40"/>
      <c r="ALH51" s="40"/>
      <c r="ALI51" s="40"/>
      <c r="ALJ51" s="40"/>
      <c r="ALK51" s="40"/>
      <c r="ALL51" s="40"/>
      <c r="ALM51" s="40"/>
      <c r="ALN51" s="40"/>
      <c r="ALO51" s="40"/>
      <c r="ALP51" s="40"/>
      <c r="ALQ51" s="40"/>
      <c r="ALR51" s="40"/>
      <c r="ALS51" s="40"/>
      <c r="ALT51" s="40"/>
      <c r="ALU51" s="40"/>
      <c r="ALV51" s="40"/>
      <c r="ALW51" s="40"/>
      <c r="ALX51" s="40"/>
      <c r="ALY51" s="40"/>
      <c r="ALZ51" s="40"/>
      <c r="AMA51" s="40"/>
      <c r="AMB51" s="40"/>
      <c r="AMC51" s="40"/>
      <c r="AMD51" s="40"/>
      <c r="AME51" s="40"/>
      <c r="AMF51" s="40"/>
      <c r="AMG51" s="40"/>
      <c r="AMH51" s="40"/>
      <c r="AMI51" s="40"/>
    </row>
    <row r="52" spans="1:1023" customFormat="1" ht="31.5" x14ac:dyDescent="0.25">
      <c r="A52" s="16">
        <v>28</v>
      </c>
      <c r="B52" s="16" t="s">
        <v>19</v>
      </c>
      <c r="C52" s="16" t="s">
        <v>77</v>
      </c>
      <c r="D52" s="16">
        <v>30116</v>
      </c>
      <c r="E52" s="22" t="s">
        <v>78</v>
      </c>
      <c r="F52" s="16" t="s">
        <v>27</v>
      </c>
      <c r="G52" s="16">
        <v>4</v>
      </c>
      <c r="H52" s="18">
        <v>326.36</v>
      </c>
      <c r="I52" s="18">
        <v>326.36</v>
      </c>
      <c r="J52" s="18">
        <f>H52*1.2387</f>
        <v>404.26213200000001</v>
      </c>
      <c r="K52" s="34">
        <f>J52*G52</f>
        <v>1617.048528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</row>
    <row r="53" spans="1:1023" customFormat="1" x14ac:dyDescent="0.25">
      <c r="A53" s="14" t="s">
        <v>46</v>
      </c>
      <c r="B53" s="14"/>
      <c r="C53" s="14"/>
      <c r="D53" s="14"/>
      <c r="E53" s="14"/>
      <c r="F53" s="14"/>
      <c r="G53" s="14"/>
      <c r="H53" s="14"/>
      <c r="I53" s="14"/>
      <c r="J53" s="14"/>
      <c r="K53" s="18">
        <f>SUM(K51:K52)</f>
        <v>2480.509137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</row>
    <row r="54" spans="1:1023" customForma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</row>
    <row r="55" spans="1:1023" customFormat="1" x14ac:dyDescent="0.25">
      <c r="A55" s="14" t="s">
        <v>79</v>
      </c>
      <c r="B55" s="14"/>
      <c r="C55" s="14"/>
      <c r="D55" s="14"/>
      <c r="E55" s="14"/>
      <c r="F55" s="14"/>
      <c r="G55" s="14"/>
      <c r="H55" s="14"/>
      <c r="I55" s="14"/>
      <c r="J55" s="14"/>
      <c r="K55" s="19">
        <f>K18+K25+K36+K48+K53</f>
        <v>953183.72780039976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  <c r="ALS55" s="2"/>
      <c r="ALT55" s="2"/>
      <c r="ALU55" s="2"/>
      <c r="ALV55" s="2"/>
      <c r="ALW55" s="2"/>
      <c r="ALX55" s="2"/>
      <c r="ALY55" s="2"/>
      <c r="ALZ55" s="2"/>
      <c r="AMA55" s="2"/>
      <c r="AMB55" s="2"/>
      <c r="AMC55" s="2"/>
      <c r="AMD55" s="2"/>
      <c r="AME55" s="2"/>
      <c r="AMF55" s="2"/>
      <c r="AMG55" s="2"/>
      <c r="AMH55" s="2"/>
      <c r="AMI55" s="2"/>
    </row>
  </sheetData>
  <mergeCells count="18">
    <mergeCell ref="A48:J48"/>
    <mergeCell ref="A49:K49"/>
    <mergeCell ref="A50:K50"/>
    <mergeCell ref="A53:J53"/>
    <mergeCell ref="A54:K54"/>
    <mergeCell ref="A55:J55"/>
    <mergeCell ref="A25:J25"/>
    <mergeCell ref="A26:K26"/>
    <mergeCell ref="A27:K27"/>
    <mergeCell ref="A36:J36"/>
    <mergeCell ref="A37:K37"/>
    <mergeCell ref="A38:K38"/>
    <mergeCell ref="A3:C3"/>
    <mergeCell ref="A7:K7"/>
    <mergeCell ref="A9:K9"/>
    <mergeCell ref="A18:J18"/>
    <mergeCell ref="A19:K19"/>
    <mergeCell ref="A20:K2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F535C-7461-4041-BB17-B76995551503}">
  <dimension ref="A1:C24"/>
  <sheetViews>
    <sheetView workbookViewId="0">
      <selection activeCell="J13" sqref="J13"/>
    </sheetView>
  </sheetViews>
  <sheetFormatPr defaultRowHeight="15" x14ac:dyDescent="0.25"/>
  <cols>
    <col min="1" max="1" width="29" bestFit="1" customWidth="1"/>
    <col min="2" max="2" width="34" bestFit="1" customWidth="1"/>
    <col min="3" max="3" width="11.140625" bestFit="1" customWidth="1"/>
  </cols>
  <sheetData>
    <row r="1" spans="1:3" x14ac:dyDescent="0.25">
      <c r="A1" s="41" t="s">
        <v>80</v>
      </c>
      <c r="B1" s="41"/>
      <c r="C1" s="41"/>
    </row>
    <row r="2" spans="1:3" x14ac:dyDescent="0.25">
      <c r="A2" s="41"/>
      <c r="B2" s="41"/>
      <c r="C2" s="41"/>
    </row>
    <row r="3" spans="1:3" ht="15.75" x14ac:dyDescent="0.25">
      <c r="A3" s="42"/>
      <c r="B3" s="42"/>
      <c r="C3" s="42"/>
    </row>
    <row r="4" spans="1:3" ht="15.75" x14ac:dyDescent="0.25">
      <c r="A4" s="43" t="s">
        <v>81</v>
      </c>
      <c r="B4" s="41" t="s">
        <v>82</v>
      </c>
      <c r="C4" s="41"/>
    </row>
    <row r="5" spans="1:3" ht="15.75" x14ac:dyDescent="0.25">
      <c r="A5" s="43" t="s">
        <v>83</v>
      </c>
      <c r="B5" s="44">
        <v>45473</v>
      </c>
      <c r="C5" s="45"/>
    </row>
    <row r="6" spans="1:3" ht="15.75" x14ac:dyDescent="0.25">
      <c r="A6" s="43"/>
      <c r="B6" s="45"/>
      <c r="C6" s="45"/>
    </row>
    <row r="7" spans="1:3" ht="15.75" x14ac:dyDescent="0.25">
      <c r="A7" s="46"/>
      <c r="B7" s="42"/>
      <c r="C7" s="42"/>
    </row>
    <row r="8" spans="1:3" ht="15.75" x14ac:dyDescent="0.25">
      <c r="A8" s="45"/>
      <c r="B8" s="45"/>
      <c r="C8" s="45"/>
    </row>
    <row r="9" spans="1:3" ht="15.75" x14ac:dyDescent="0.25">
      <c r="A9" s="47" t="s">
        <v>84</v>
      </c>
      <c r="B9" s="47" t="s">
        <v>85</v>
      </c>
      <c r="C9" s="47" t="s">
        <v>86</v>
      </c>
    </row>
    <row r="10" spans="1:3" ht="15.75" x14ac:dyDescent="0.25">
      <c r="A10" s="48"/>
      <c r="B10" s="48"/>
      <c r="C10" s="48"/>
    </row>
    <row r="11" spans="1:3" ht="15.75" x14ac:dyDescent="0.25">
      <c r="A11" s="49" t="s">
        <v>87</v>
      </c>
      <c r="B11" s="49" t="s">
        <v>88</v>
      </c>
      <c r="C11" s="50">
        <v>8.9200000000000002E-2</v>
      </c>
    </row>
    <row r="12" spans="1:3" ht="15.75" x14ac:dyDescent="0.25">
      <c r="A12" s="49" t="s">
        <v>89</v>
      </c>
      <c r="B12" s="49" t="s">
        <v>90</v>
      </c>
      <c r="C12" s="50">
        <v>4.6699999999999998E-2</v>
      </c>
    </row>
    <row r="13" spans="1:3" ht="15.75" x14ac:dyDescent="0.25">
      <c r="A13" s="49" t="s">
        <v>91</v>
      </c>
      <c r="B13" s="49" t="s">
        <v>92</v>
      </c>
      <c r="C13" s="50">
        <v>3.2801000000000002E-3</v>
      </c>
    </row>
    <row r="14" spans="1:3" ht="15.75" x14ac:dyDescent="0.25">
      <c r="A14" s="49" t="s">
        <v>93</v>
      </c>
      <c r="B14" s="49" t="s">
        <v>94</v>
      </c>
      <c r="C14" s="50"/>
    </row>
    <row r="15" spans="1:3" ht="15.75" x14ac:dyDescent="0.25">
      <c r="A15" s="49"/>
      <c r="B15" s="51" t="s">
        <v>95</v>
      </c>
      <c r="C15" s="50">
        <v>2.5000000000000001E-2</v>
      </c>
    </row>
    <row r="16" spans="1:3" ht="15.75" x14ac:dyDescent="0.25">
      <c r="A16" s="49"/>
      <c r="B16" s="51" t="s">
        <v>96</v>
      </c>
      <c r="C16" s="50">
        <v>6.4999999999999997E-3</v>
      </c>
    </row>
    <row r="17" spans="1:3" ht="15.75" x14ac:dyDescent="0.25">
      <c r="A17" s="49"/>
      <c r="B17" s="51" t="s">
        <v>97</v>
      </c>
      <c r="C17" s="50">
        <v>0.03</v>
      </c>
    </row>
    <row r="18" spans="1:3" ht="15.75" x14ac:dyDescent="0.25">
      <c r="A18" s="49"/>
      <c r="B18" s="51" t="s">
        <v>98</v>
      </c>
      <c r="C18" s="50">
        <v>0</v>
      </c>
    </row>
    <row r="19" spans="1:3" ht="15.75" x14ac:dyDescent="0.25">
      <c r="A19" s="49" t="s">
        <v>99</v>
      </c>
      <c r="B19" s="49" t="s">
        <v>100</v>
      </c>
      <c r="C19" s="50">
        <v>9.7000000000000003E-3</v>
      </c>
    </row>
    <row r="20" spans="1:3" ht="15.75" x14ac:dyDescent="0.25">
      <c r="A20" s="49" t="s">
        <v>101</v>
      </c>
      <c r="B20" s="49" t="s">
        <v>102</v>
      </c>
      <c r="C20" s="50">
        <v>7.4000000000000003E-3</v>
      </c>
    </row>
    <row r="21" spans="1:3" ht="15.75" x14ac:dyDescent="0.25">
      <c r="A21" s="52"/>
      <c r="B21" s="52"/>
      <c r="C21" s="52"/>
    </row>
    <row r="22" spans="1:3" ht="15.75" x14ac:dyDescent="0.25">
      <c r="A22" s="53" t="s">
        <v>103</v>
      </c>
      <c r="B22" s="53"/>
      <c r="C22" s="54">
        <f>ROUND((((1+C12+C19+C20)*(1+C13)*(1+C11))/(1-C15-C16-C17-C18))-1,4)</f>
        <v>0.2387</v>
      </c>
    </row>
    <row r="23" spans="1:3" ht="15.75" x14ac:dyDescent="0.25">
      <c r="A23" s="1"/>
      <c r="B23" s="1"/>
      <c r="C23" s="1"/>
    </row>
    <row r="24" spans="1:3" ht="15.75" x14ac:dyDescent="0.25">
      <c r="A24" s="1" t="s">
        <v>104</v>
      </c>
      <c r="B24" s="1"/>
      <c r="C24" s="1"/>
    </row>
  </sheetData>
  <mergeCells count="3">
    <mergeCell ref="A1:C2"/>
    <mergeCell ref="B4:C4"/>
    <mergeCell ref="A22:B2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3DE79-B408-4E10-BCA2-B550E51F4B00}">
  <dimension ref="A1:J24"/>
  <sheetViews>
    <sheetView tabSelected="1" workbookViewId="0">
      <selection activeCell="J35" sqref="J35"/>
    </sheetView>
  </sheetViews>
  <sheetFormatPr defaultRowHeight="15" x14ac:dyDescent="0.25"/>
  <cols>
    <col min="5" max="10" width="14.5703125" bestFit="1" customWidth="1"/>
  </cols>
  <sheetData>
    <row r="1" spans="1:10" ht="15.75" x14ac:dyDescent="0.25">
      <c r="A1" s="2"/>
      <c r="B1" s="2"/>
      <c r="C1" s="55" t="s">
        <v>105</v>
      </c>
      <c r="D1" s="55"/>
      <c r="E1" s="55"/>
      <c r="F1" s="55"/>
      <c r="G1" s="55"/>
      <c r="H1" s="55"/>
      <c r="I1" s="55"/>
      <c r="J1" s="55"/>
    </row>
    <row r="2" spans="1:10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55" t="s">
        <v>106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 x14ac:dyDescent="0.25">
      <c r="A5" s="56" t="s">
        <v>107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5.75" x14ac:dyDescent="0.25">
      <c r="A8" s="57" t="s">
        <v>108</v>
      </c>
      <c r="B8" s="57"/>
      <c r="C8" s="57" t="s">
        <v>109</v>
      </c>
      <c r="D8" s="57"/>
      <c r="E8" s="58" t="s">
        <v>110</v>
      </c>
      <c r="F8" s="58" t="s">
        <v>111</v>
      </c>
      <c r="G8" s="58" t="s">
        <v>112</v>
      </c>
      <c r="H8" s="58" t="s">
        <v>113</v>
      </c>
      <c r="I8" s="58" t="s">
        <v>114</v>
      </c>
      <c r="J8" s="58" t="s">
        <v>115</v>
      </c>
    </row>
    <row r="9" spans="1:10" ht="15.75" x14ac:dyDescent="0.25">
      <c r="A9" s="14" t="s">
        <v>116</v>
      </c>
      <c r="B9" s="14"/>
      <c r="C9" s="59">
        <v>166311.88</v>
      </c>
      <c r="D9" s="59"/>
      <c r="E9" s="60">
        <v>166311.88</v>
      </c>
      <c r="F9" s="61"/>
      <c r="G9" s="61"/>
      <c r="H9" s="61"/>
      <c r="I9" s="62"/>
      <c r="J9" s="62"/>
    </row>
    <row r="10" spans="1:10" ht="15.75" x14ac:dyDescent="0.25">
      <c r="A10" s="14"/>
      <c r="B10" s="14"/>
      <c r="C10" s="63">
        <v>1</v>
      </c>
      <c r="D10" s="63"/>
      <c r="E10" s="64">
        <v>1</v>
      </c>
      <c r="F10" s="61"/>
      <c r="G10" s="61"/>
      <c r="H10" s="61"/>
      <c r="I10" s="62"/>
      <c r="J10" s="62"/>
    </row>
    <row r="11" spans="1:10" ht="15.75" x14ac:dyDescent="0.25">
      <c r="A11" s="14" t="s">
        <v>117</v>
      </c>
      <c r="B11" s="14"/>
      <c r="C11" s="59">
        <v>26878.92</v>
      </c>
      <c r="D11" s="59"/>
      <c r="E11" s="62"/>
      <c r="F11" s="60">
        <v>26878.92</v>
      </c>
      <c r="G11" s="61"/>
      <c r="H11" s="61"/>
      <c r="I11" s="62"/>
      <c r="J11" s="62"/>
    </row>
    <row r="12" spans="1:10" ht="15.75" x14ac:dyDescent="0.25">
      <c r="A12" s="14"/>
      <c r="B12" s="14"/>
      <c r="C12" s="63">
        <v>1</v>
      </c>
      <c r="D12" s="63"/>
      <c r="E12" s="62"/>
      <c r="F12" s="64">
        <v>1</v>
      </c>
      <c r="G12" s="61"/>
      <c r="H12" s="61"/>
      <c r="I12" s="62"/>
      <c r="J12" s="62"/>
    </row>
    <row r="13" spans="1:10" ht="15.75" x14ac:dyDescent="0.25">
      <c r="A13" s="14" t="s">
        <v>118</v>
      </c>
      <c r="B13" s="14"/>
      <c r="C13" s="59">
        <v>338658.3</v>
      </c>
      <c r="D13" s="59"/>
      <c r="E13" s="61"/>
      <c r="F13" s="60">
        <f>C13/3</f>
        <v>112886.09999999999</v>
      </c>
      <c r="G13" s="60">
        <f>C13/3</f>
        <v>112886.09999999999</v>
      </c>
      <c r="H13" s="60">
        <f>C13/3</f>
        <v>112886.09999999999</v>
      </c>
      <c r="I13" s="62"/>
      <c r="J13" s="62"/>
    </row>
    <row r="14" spans="1:10" ht="15.75" x14ac:dyDescent="0.25">
      <c r="A14" s="14"/>
      <c r="B14" s="14"/>
      <c r="C14" s="63">
        <v>1</v>
      </c>
      <c r="D14" s="63"/>
      <c r="E14" s="61"/>
      <c r="F14" s="64">
        <f>F13/C13</f>
        <v>0.33333333333333331</v>
      </c>
      <c r="G14" s="64">
        <f>G13/C13</f>
        <v>0.33333333333333331</v>
      </c>
      <c r="H14" s="64">
        <f>H13/C13</f>
        <v>0.33333333333333331</v>
      </c>
      <c r="I14" s="62"/>
      <c r="J14" s="62"/>
    </row>
    <row r="15" spans="1:10" ht="15.75" x14ac:dyDescent="0.25">
      <c r="A15" s="14" t="s">
        <v>119</v>
      </c>
      <c r="B15" s="14"/>
      <c r="C15" s="59">
        <v>418854.12</v>
      </c>
      <c r="D15" s="59"/>
      <c r="E15" s="61"/>
      <c r="F15" s="60"/>
      <c r="G15" s="60">
        <f>C15/4</f>
        <v>104713.53</v>
      </c>
      <c r="H15" s="60">
        <f>C15/4</f>
        <v>104713.53</v>
      </c>
      <c r="I15" s="60">
        <f>C15/4</f>
        <v>104713.53</v>
      </c>
      <c r="J15" s="60">
        <f>C15/4</f>
        <v>104713.53</v>
      </c>
    </row>
    <row r="16" spans="1:10" ht="15.75" x14ac:dyDescent="0.25">
      <c r="A16" s="14"/>
      <c r="B16" s="14"/>
      <c r="C16" s="63">
        <v>1</v>
      </c>
      <c r="D16" s="63"/>
      <c r="E16" s="61"/>
      <c r="F16" s="64"/>
      <c r="G16" s="64">
        <f>G15/C15</f>
        <v>0.25</v>
      </c>
      <c r="H16" s="64">
        <f>G16</f>
        <v>0.25</v>
      </c>
      <c r="I16" s="64">
        <f>I15/C15</f>
        <v>0.25</v>
      </c>
      <c r="J16" s="64">
        <f>J15/C15</f>
        <v>0.25</v>
      </c>
    </row>
    <row r="17" spans="1:10" ht="15.75" x14ac:dyDescent="0.25">
      <c r="A17" s="65" t="s">
        <v>120</v>
      </c>
      <c r="B17" s="65"/>
      <c r="C17" s="59">
        <v>2480.5100000000002</v>
      </c>
      <c r="D17" s="59"/>
      <c r="E17" s="61"/>
      <c r="F17" s="61"/>
      <c r="G17" s="61"/>
      <c r="H17" s="60"/>
      <c r="I17" s="62"/>
      <c r="J17" s="60">
        <v>2480.5100000000002</v>
      </c>
    </row>
    <row r="18" spans="1:10" ht="15.75" x14ac:dyDescent="0.25">
      <c r="A18" s="65"/>
      <c r="B18" s="65"/>
      <c r="C18" s="63">
        <v>1</v>
      </c>
      <c r="D18" s="63"/>
      <c r="E18" s="61"/>
      <c r="F18" s="61"/>
      <c r="G18" s="61"/>
      <c r="H18" s="64"/>
      <c r="I18" s="62"/>
      <c r="J18" s="64">
        <v>1</v>
      </c>
    </row>
    <row r="19" spans="1:10" ht="15.75" x14ac:dyDescent="0.25">
      <c r="A19" s="57" t="s">
        <v>121</v>
      </c>
      <c r="B19" s="57"/>
      <c r="C19" s="59">
        <f>C9+C11+C13+C15+C17</f>
        <v>953183.73</v>
      </c>
      <c r="D19" s="59"/>
      <c r="E19" s="60">
        <f>E9</f>
        <v>166311.88</v>
      </c>
      <c r="F19" s="60">
        <f>F11+F13</f>
        <v>139765.01999999999</v>
      </c>
      <c r="G19" s="60">
        <f>G13+G15</f>
        <v>217599.63</v>
      </c>
      <c r="H19" s="60">
        <f>H13+H15</f>
        <v>217599.63</v>
      </c>
      <c r="I19" s="60">
        <f>I15</f>
        <v>104713.53</v>
      </c>
      <c r="J19" s="60">
        <f>J15+J17</f>
        <v>107194.04</v>
      </c>
    </row>
    <row r="20" spans="1:10" ht="15.75" x14ac:dyDescent="0.25">
      <c r="A20" s="48"/>
      <c r="B20" s="66"/>
      <c r="C20" s="67"/>
      <c r="D20" s="2"/>
      <c r="E20" s="51"/>
      <c r="F20" s="51"/>
      <c r="G20" s="51"/>
      <c r="H20" s="68"/>
      <c r="I20" s="2"/>
      <c r="J20" s="2"/>
    </row>
    <row r="21" spans="1:10" ht="15.75" x14ac:dyDescent="0.25">
      <c r="A21" s="69" t="s">
        <v>122</v>
      </c>
      <c r="B21" s="69"/>
      <c r="C21" s="69"/>
      <c r="D21" s="69"/>
      <c r="E21" s="64">
        <f>E19/C19</f>
        <v>0.17448040159057268</v>
      </c>
      <c r="F21" s="64">
        <f>F19/C19</f>
        <v>0.14662967442803498</v>
      </c>
      <c r="G21" s="64">
        <f>G19/C19</f>
        <v>0.22828718446547552</v>
      </c>
      <c r="H21" s="64">
        <f>H19/C19</f>
        <v>0.22828718446547552</v>
      </c>
      <c r="I21" s="64">
        <f>I19/C19</f>
        <v>0.10985660655370187</v>
      </c>
      <c r="J21" s="64">
        <f>J19/C19</f>
        <v>0.11245894849673944</v>
      </c>
    </row>
    <row r="22" spans="1:10" ht="15.75" x14ac:dyDescent="0.25">
      <c r="A22" s="69" t="s">
        <v>123</v>
      </c>
      <c r="B22" s="69"/>
      <c r="C22" s="69"/>
      <c r="D22" s="69"/>
      <c r="E22" s="60">
        <f>E19</f>
        <v>166311.88</v>
      </c>
      <c r="F22" s="60">
        <f>F19</f>
        <v>139765.01999999999</v>
      </c>
      <c r="G22" s="60">
        <f>G13+G15</f>
        <v>217599.63</v>
      </c>
      <c r="H22" s="60">
        <f>H19</f>
        <v>217599.63</v>
      </c>
      <c r="I22" s="60">
        <f>I19</f>
        <v>104713.53</v>
      </c>
      <c r="J22" s="60">
        <f>J19</f>
        <v>107194.04</v>
      </c>
    </row>
    <row r="23" spans="1:10" ht="15.75" x14ac:dyDescent="0.25">
      <c r="A23" s="69" t="s">
        <v>124</v>
      </c>
      <c r="B23" s="69"/>
      <c r="C23" s="69"/>
      <c r="D23" s="69"/>
      <c r="E23" s="64">
        <f>E22/C19</f>
        <v>0.17448040159057268</v>
      </c>
      <c r="F23" s="64">
        <f>F24/C19</f>
        <v>0.32111007601860769</v>
      </c>
      <c r="G23" s="64">
        <f>G24/C19</f>
        <v>0.54939726048408322</v>
      </c>
      <c r="H23" s="64">
        <f>H24/C19</f>
        <v>0.77768444494955868</v>
      </c>
      <c r="I23" s="64">
        <f>I24/C19</f>
        <v>0.88754105150326068</v>
      </c>
      <c r="J23" s="64">
        <v>1</v>
      </c>
    </row>
    <row r="24" spans="1:10" ht="15.75" x14ac:dyDescent="0.25">
      <c r="A24" s="69" t="s">
        <v>125</v>
      </c>
      <c r="B24" s="69"/>
      <c r="C24" s="69"/>
      <c r="D24" s="69"/>
      <c r="E24" s="60">
        <f>E22</f>
        <v>166311.88</v>
      </c>
      <c r="F24" s="60">
        <f>E24+F22</f>
        <v>306076.90000000002</v>
      </c>
      <c r="G24" s="60">
        <f>G22+F24</f>
        <v>523676.53</v>
      </c>
      <c r="H24" s="60">
        <f>G24+H22</f>
        <v>741276.16000000003</v>
      </c>
      <c r="I24" s="60">
        <f>I22+H24</f>
        <v>845989.69000000006</v>
      </c>
      <c r="J24" s="60">
        <f>I24+J22</f>
        <v>953183.7300000001</v>
      </c>
    </row>
  </sheetData>
  <mergeCells count="26">
    <mergeCell ref="A19:B19"/>
    <mergeCell ref="C19:D19"/>
    <mergeCell ref="A21:D21"/>
    <mergeCell ref="A22:D22"/>
    <mergeCell ref="A23:D23"/>
    <mergeCell ref="A24:D24"/>
    <mergeCell ref="A15:B16"/>
    <mergeCell ref="C15:D15"/>
    <mergeCell ref="C16:D16"/>
    <mergeCell ref="A17:B18"/>
    <mergeCell ref="C17:D17"/>
    <mergeCell ref="C18:D18"/>
    <mergeCell ref="A11:B12"/>
    <mergeCell ref="C11:D11"/>
    <mergeCell ref="C12:D12"/>
    <mergeCell ref="A13:B14"/>
    <mergeCell ref="C13:D13"/>
    <mergeCell ref="C14:D14"/>
    <mergeCell ref="C1:J1"/>
    <mergeCell ref="A3:J3"/>
    <mergeCell ref="A5:J5"/>
    <mergeCell ref="A8:B8"/>
    <mergeCell ref="C8:D8"/>
    <mergeCell ref="A9:B10"/>
    <mergeCell ref="C9:D9"/>
    <mergeCell ref="C10:D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BDI</vt:lpstr>
      <vt:lpstr>CRONOGRAMA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Henrique Cabette da Silva</dc:creator>
  <cp:lastModifiedBy>Daniel Henrique Cabette da Silva</cp:lastModifiedBy>
  <dcterms:created xsi:type="dcterms:W3CDTF">2024-09-25T21:54:36Z</dcterms:created>
  <dcterms:modified xsi:type="dcterms:W3CDTF">2024-09-25T21:56:54Z</dcterms:modified>
</cp:coreProperties>
</file>