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workbookProtection lockRevision="true" lockStructure="true" lockWindows="true"/>
  <bookViews>
    <workbookView activeTab="0"/>
  </bookViews>
  <sheets>
    <sheet name="DADOS" r:id="rId3" sheetId="1"/>
    <sheet name="Orçamento" r:id="rId4" sheetId="2"/>
    <sheet name="Cronograma" r:id="rId5" sheetId="3" state="veryHidden"/>
    <sheet name="BDI Principal" r:id="rId6" sheetId="4"/>
    <sheet name="BDI Diferenciado" r:id="rId7" sheetId="5"/>
    <sheet name="BDI (Fator K e TRDE)" r:id="rId8" sheetId="6"/>
    <sheet name="Material e Serviços" r:id="rId9" sheetId="7"/>
    <sheet name="Repositório" r:id="rId10" sheetId="8" state="veryHidden"/>
  </sheets>
</workbook>
</file>

<file path=xl/sharedStrings.xml><?xml version="1.0" encoding="utf-8"?>
<sst xmlns="http://schemas.openxmlformats.org/spreadsheetml/2006/main" count="450" uniqueCount="263">
  <si>
    <t>Prefeitura Municipal de Balneário Camboriú - SC</t>
  </si>
  <si>
    <t>SPU - Secretaria de Planejamento e Gestão Orçamentária</t>
  </si>
  <si>
    <t>Data do documento:</t>
  </si>
  <si>
    <t>14/01/2025</t>
  </si>
  <si>
    <t>Licitação número:</t>
  </si>
  <si>
    <t>Lote:</t>
  </si>
  <si>
    <t>Dados da licitante</t>
  </si>
  <si>
    <t>Razão social</t>
  </si>
  <si>
    <t>CNPJ:</t>
  </si>
  <si>
    <t/>
  </si>
  <si>
    <t>Telefone:</t>
  </si>
  <si>
    <t>E-Mail:</t>
  </si>
  <si>
    <t>Nome responsável:</t>
  </si>
  <si>
    <t>CPF responsável:</t>
  </si>
  <si>
    <t>Cidade licitante:</t>
  </si>
  <si>
    <t>UF licitante:</t>
  </si>
  <si>
    <t>Orcamento de obra - SERVIÇO DE DEMOLIÇÃO MECANIZADA DE EDIFICAÇÕES - PREFEITURA MUNICIPAL DE BALNEÁRIO CAMBORIÚ</t>
  </si>
  <si>
    <t xml:space="preserve">Data: </t>
  </si>
  <si>
    <t xml:space="preserve">Empresa: </t>
  </si>
  <si>
    <t xml:space="preserve">Telefone: </t>
  </si>
  <si>
    <t xml:space="preserve">CNPJ: </t>
  </si>
  <si>
    <t xml:space="preserve">Cidade: </t>
  </si>
  <si>
    <t xml:space="preserve">UF: </t>
  </si>
  <si>
    <t>Contratação de obra por preço global</t>
  </si>
  <si>
    <t>% DESC.</t>
  </si>
  <si>
    <t>Item</t>
  </si>
  <si>
    <t>Descrição dos itens</t>
  </si>
  <si>
    <t>U.M.</t>
  </si>
  <si>
    <t>Qtde.</t>
  </si>
  <si>
    <t>Custo base R$</t>
  </si>
  <si>
    <t>%BDI/K/TRDE Base</t>
  </si>
  <si>
    <t>Preço base R$</t>
  </si>
  <si>
    <t>Custo Un. R$</t>
  </si>
  <si>
    <t>%BDI/K/TRDE</t>
  </si>
  <si>
    <t>Preço Un. R$</t>
  </si>
  <si>
    <t>Total R$</t>
  </si>
  <si>
    <t>1</t>
  </si>
  <si>
    <t>SERVIÇO DE DEMOLIÇÃO MECANIZADA DE EDIFICAÇÕES  (FETPC)</t>
  </si>
  <si>
    <t>Etapa</t>
  </si>
  <si>
    <t>1.1</t>
  </si>
  <si>
    <t>ESCAVADEIRA HIDRÁULICA SOBRE ESTEIRAS, CAÇAMBA 1,20 M3, PESO OPERACIONAL 21 T, POTÊNCIA BRUTA 155 HP - CHP DIURNO. AF_06/2014 - [REF. CUSTO:88907-SINAPI-11/2024]</t>
  </si>
  <si>
    <t>CHP</t>
  </si>
  <si>
    <t>1.2</t>
  </si>
  <si>
    <t>ESCAVADEIRA HIDRÁULICA SOBRE ESTEIRAS, CAÇAMBA 1,20 M3, PESO OPERACIONAL 21 T, POTÊNCIA BRUTA 155 HP - CHI DIURNO. AF_06/2014 - [REF. CUSTO:88908-SINAPI-11/2024]</t>
  </si>
  <si>
    <t>CHI</t>
  </si>
  <si>
    <t>1.3</t>
  </si>
  <si>
    <t>MINIESCAVADEIRA SOBRE ESTEIRAS, POTENCIA LIQUIDA DE *30* HP, PESO OPERACIONAL DE *3.500* KG - CHP DIURNO. AF_04/2017 - [REF. CUSTO:96245-SINAPI-11/2024]</t>
  </si>
  <si>
    <t>1.4</t>
  </si>
  <si>
    <t>MINIESCAVADEIRA SOBRE ESTEIRAS, POTENCIA LIQUIDA DE *30* HP, PESO OPERACIONAL DE *3.500* KG - CHI DIURNO. AF_04/2017 - [REF. CUSTO:96246-SINAPI-11/2024]</t>
  </si>
  <si>
    <t>1.5</t>
  </si>
  <si>
    <t>MARTELETE OU ROMPEDOR PNEUMÁTICO MANUAL, 28 KG, COM SILENCIADOR - CHP DIURNO. AF_07/2016 - [REF. CUSTO:5795-SINAPI-11/2024]</t>
  </si>
  <si>
    <t>1.6</t>
  </si>
  <si>
    <t>CAMINHÃO BASCULANTE 10 M3, TRUCADO CABINE SIMPLES, PESO BRUTO TOTAL 23.000 KG, CARGA ÚTIL MÁXIMA 15.935 KG, DISTÂNCIA ENTRE EIXOS 4,80 M, POTÊNCIA 230 CV INCLUSIVE CAÇAMBA METÁLICA - CHP DIURNO. AF_06/2014 - [REF. CUSTO:91386-SINAPI-11/2024]</t>
  </si>
  <si>
    <t>1.7</t>
  </si>
  <si>
    <t>CAMINHÃO BASCULANTE 10 M3, TRUCADO CABINE SIMPLES, PESO BRUTO TOTAL 23.000 KG, CARGA ÚTIL MÁXIMA 15.935 KG, DISTÂNCIA ENTRE EIXOS 4,80 M, POTÊNCIA 230 CV INCLUSIVE CAÇAMBA METÁLICA - CHI DIURNO. AF_06/2014 - [REF. CUSTO:91387-SINAPI-11/2024]</t>
  </si>
  <si>
    <t>1.8</t>
  </si>
  <si>
    <t>CONE DE SINALIZACAO EM PVC RIGIDO COM FAIXA REFLETIVA, H = 70 / 76 CM                                                                                                                                                                                           - [REF. CUSTO:13244-SINAPI-11/2024]</t>
  </si>
  <si>
    <t xml:space="preserve">UN    </t>
  </si>
  <si>
    <t>1.9</t>
  </si>
  <si>
    <t>CAMINHÃO PIPA 6.000 L, PESO BRUTO TOTAL 13.000 KG, DISTÂNCIA ENTRE EIXOS 4,80 M, POTÊNCIA 189 CV INCLUSIVE TANQUE DE AÇO PARA TRANSPORTE DE ÁGUA, CAPACIDADE 6 M3 - CHP DIURNO. AF_06/2014 - [REF. CUSTO:6259-SINAPI-11/2024]</t>
  </si>
  <si>
    <t>1.10</t>
  </si>
  <si>
    <t>CAMINHÃO PIPA 6.000 L, PESO BRUTO TOTAL 13.000 KG, DISTÂNCIA ENTRE EIXOS 4,80 M, POTÊNCIA 189 CV INCLUSIVE TANQUE DE AÇO PARA TRANSPORTE DE ÁGUA, CAPACIDADE 6 M3 - CHI DIURNO. AF_06/2014 - [REF. CUSTO:6260-SINAPI-11/2024]</t>
  </si>
  <si>
    <t>1.11</t>
  </si>
  <si>
    <t>RETROESCAVADEIRA SOBRE RODAS COM CARREGADEIRA, TRAÇÃO 4X4, POTÊNCIA LÍQ. 88 HP, CAÇAMBA CARREG. CAP. MÍN. 1 M3, CAÇAMBA RETRO CAP. 0,26 M3, PESO OPERACIONAL MÍN. 6.674 KG, PROFUNDIDADE ESCAVAÇÃO MÁX. 4,37 M - CHP DIURNO. AF_06/2014 - [REF. CUSTO:5678-SINAPI-11/2024]</t>
  </si>
  <si>
    <t>1.12</t>
  </si>
  <si>
    <t>RETROESCAVADEIRA SOBRE RODAS COM CARREGADEIRA, TRAÇÃO 4X4, POTÊNCIA LÍQ. 88 HP, CAÇAMBA CARREG. CAP. MÍN. 1 M3, CAÇAMBA RETRO CAP. 0,26 M3, PESO OPERACIONAL MÍN. 6.674 KG, PROFUNDIDADE ESCAVAÇÃO MÁX. 4,37 M - CHI DIURNO. AF_06/2014 - [REF. CUSTO:5679-SINAPI-11/2024]</t>
  </si>
  <si>
    <t>1.13</t>
  </si>
  <si>
    <t>MINICARREGADEIRA SOBRE RODAS POTENCIA 47HP CAPACIDADE OPERACAO 646 KG, COM VASSOURA MECÂNICA ACOPLADA - CHP DIURNO. AF_03/2017 - [REF. CUSTO:96158-SINAPI-11/2024]</t>
  </si>
  <si>
    <t>1.14</t>
  </si>
  <si>
    <t>MINICARREGADEIRA SOBRE RODAS POTENCIA 47HP CAPACIDADE OPERACAO 646 KG, COM VASSOURA MECÂNICA ACOPLADA - CHI DIURNO. AF_03/2017 - [REF. CUSTO:96156-SINAPI-11/2024]</t>
  </si>
  <si>
    <t>1.15</t>
  </si>
  <si>
    <t>PÁ CARREGADEIRA SOBRE RODAS, POTÊNCIA LÍQUIDA 128 HP, CAPACIDADE DA CAÇAMBA 1,7 A 2,8 M3, PESO OPERACIONAL 11632 KG - CHP DIURNO. AF_06/2014 - [REF. CUSTO:5940-SINAPI-11/2024]</t>
  </si>
  <si>
    <t>1.16</t>
  </si>
  <si>
    <t>PÁ CARREGADEIRA SOBRE RODAS, POTÊNCIA LÍQUIDA 128 HP, CAPACIDADE DA CAÇAMBA 1,7 A 2,8 M3, PESO OPERACIONAL 11632 KG - CHI DIURNO. AF_06/2014 - [REF. CUSTO:5942-SINAPI-11/2024]</t>
  </si>
  <si>
    <t>1.17</t>
  </si>
  <si>
    <t>FITA ZEBRADA PARA DISPOSITIVOS DE CANALIZAÇÃO DE TRÂNSITO - FORNECIMENTO, IMPLANTAÇÃO E RETIRADA - [REF. CUSTO:5213842-SICRO-07/2024]</t>
  </si>
  <si>
    <t>M</t>
  </si>
  <si>
    <t>1.18</t>
  </si>
  <si>
    <t>TELA PLASTICA LARANJA, TIPO TAPUME PARA SINALIZACAO, MALHA RETANGULAR, ROLO 1.20 X 50 M (L X C)                                                                                                                                                                 - [REF. CUSTO:37524-SINAPI-11/2024]</t>
  </si>
  <si>
    <t xml:space="preserve">M     </t>
  </si>
  <si>
    <t>Valor total R$</t>
  </si>
  <si>
    <t>Itens com 'Custo Un. R$' na cor azul são de contrapartida do município, por isso seu custo deve permanecer zero!</t>
  </si>
  <si>
    <t>Itens com 'Custo Un. R$' na cor amarela serão executados pela empresa contratante!</t>
  </si>
  <si>
    <t xml:space="preserve">Referências de custo utilizadas: SINAPI-11/2024   SICRO-07/2024   </t>
  </si>
  <si>
    <t>% Mês 1</t>
  </si>
  <si>
    <t>R$ Mês 1</t>
  </si>
  <si>
    <t>% Mês 2</t>
  </si>
  <si>
    <t>R$ Mês 2</t>
  </si>
  <si>
    <t>% Mês 3</t>
  </si>
  <si>
    <t>R$ Mês 3</t>
  </si>
  <si>
    <t>% Mês 4</t>
  </si>
  <si>
    <t>R$ Mês 4</t>
  </si>
  <si>
    <t>% Mês 5</t>
  </si>
  <si>
    <t>R$ Mês 5</t>
  </si>
  <si>
    <t>% Mês 6</t>
  </si>
  <si>
    <t>R$ Mês 6</t>
  </si>
  <si>
    <t>% Mês 7</t>
  </si>
  <si>
    <t>R$ Mês 7</t>
  </si>
  <si>
    <t>% Mês 8</t>
  </si>
  <si>
    <t>R$ Mês 8</t>
  </si>
  <si>
    <t>% Mês 9</t>
  </si>
  <si>
    <t>R$ Mês 9</t>
  </si>
  <si>
    <t>% Mês 10</t>
  </si>
  <si>
    <t>R$ Mês 10</t>
  </si>
  <si>
    <t>% Mês 11</t>
  </si>
  <si>
    <t>R$ Mês 11</t>
  </si>
  <si>
    <t>% Mês 12</t>
  </si>
  <si>
    <t>R$ Mês 12</t>
  </si>
  <si>
    <t>% Mês 13</t>
  </si>
  <si>
    <t>R$ Mês 13</t>
  </si>
  <si>
    <t>% Mês 14</t>
  </si>
  <si>
    <t>R$ Mês 14</t>
  </si>
  <si>
    <t>% Mês 15</t>
  </si>
  <si>
    <t>R$ Mês 15</t>
  </si>
  <si>
    <t>% Mês 16</t>
  </si>
  <si>
    <t>R$ Mês 16</t>
  </si>
  <si>
    <t>% Mês 17</t>
  </si>
  <si>
    <t>R$ Mês 17</t>
  </si>
  <si>
    <t>% Mês 18</t>
  </si>
  <si>
    <t>R$ Mês 18</t>
  </si>
  <si>
    <t>% Mês 19</t>
  </si>
  <si>
    <t>R$ Mês 19</t>
  </si>
  <si>
    <t>% Mês 20</t>
  </si>
  <si>
    <t>R$ Mês 20</t>
  </si>
  <si>
    <t>% Mês 21</t>
  </si>
  <si>
    <t>R$ Mês 21</t>
  </si>
  <si>
    <t>% Mês 22</t>
  </si>
  <si>
    <t>R$ Mês 22</t>
  </si>
  <si>
    <t>% Mês 23</t>
  </si>
  <si>
    <t>R$ Mês 23</t>
  </si>
  <si>
    <t>% Mês 24</t>
  </si>
  <si>
    <t>R$ Mês 24</t>
  </si>
  <si>
    <t>% Mês 25</t>
  </si>
  <si>
    <t>R$ Mês 25</t>
  </si>
  <si>
    <t>% Mês 26</t>
  </si>
  <si>
    <t>R$ Mês 26</t>
  </si>
  <si>
    <t>% Mês 27</t>
  </si>
  <si>
    <t>R$ Mês 27</t>
  </si>
  <si>
    <t>% Mês 28</t>
  </si>
  <si>
    <t>R$ Mês 28</t>
  </si>
  <si>
    <t>% Mês 29</t>
  </si>
  <si>
    <t>R$ Mês 29</t>
  </si>
  <si>
    <t>% Mês 30</t>
  </si>
  <si>
    <t>R$ Mês 30</t>
  </si>
  <si>
    <t>% Mês 31</t>
  </si>
  <si>
    <t>R$ Mês 31</t>
  </si>
  <si>
    <t>% Mês 32</t>
  </si>
  <si>
    <t>R$ Mês 32</t>
  </si>
  <si>
    <t>% Mês 33</t>
  </si>
  <si>
    <t>R$ Mês 33</t>
  </si>
  <si>
    <t>% Mês 34</t>
  </si>
  <si>
    <t>R$ Mês 34</t>
  </si>
  <si>
    <t>% Mês 35</t>
  </si>
  <si>
    <t>R$ Mês 35</t>
  </si>
  <si>
    <t>% Mês 36</t>
  </si>
  <si>
    <t>R$ Mês 36</t>
  </si>
  <si>
    <t>% Mês 37</t>
  </si>
  <si>
    <t>R$ Mês 37</t>
  </si>
  <si>
    <t>% Mês 38</t>
  </si>
  <si>
    <t>R$ Mês 38</t>
  </si>
  <si>
    <t>% Mês 39</t>
  </si>
  <si>
    <t>R$ Mês 39</t>
  </si>
  <si>
    <t>% Mês 40</t>
  </si>
  <si>
    <t>R$ Mês 40</t>
  </si>
  <si>
    <t>% Mês 41</t>
  </si>
  <si>
    <t>R$ Mês 41</t>
  </si>
  <si>
    <t>% Mês 42</t>
  </si>
  <si>
    <t>R$ Mês 42</t>
  </si>
  <si>
    <t>% Mês 43</t>
  </si>
  <si>
    <t>R$ Mês 43</t>
  </si>
  <si>
    <t>% Mês 44</t>
  </si>
  <si>
    <t>R$ Mês 44</t>
  </si>
  <si>
    <t>% Mês 45</t>
  </si>
  <si>
    <t>R$ Mês 45</t>
  </si>
  <si>
    <t>% Mês 46</t>
  </si>
  <si>
    <t>R$ Mês 46</t>
  </si>
  <si>
    <t>% Mês 47</t>
  </si>
  <si>
    <t>R$ Mês 47</t>
  </si>
  <si>
    <t>% Mês 48</t>
  </si>
  <si>
    <t>R$ Mês 48</t>
  </si>
  <si>
    <t>% Mês 49</t>
  </si>
  <si>
    <t>R$ Mês 49</t>
  </si>
  <si>
    <t>% Mês 50</t>
  </si>
  <si>
    <t>R$ Mês 50</t>
  </si>
  <si>
    <t>% Mês 51</t>
  </si>
  <si>
    <t>R$ Mês 51</t>
  </si>
  <si>
    <t>% Mês 52</t>
  </si>
  <si>
    <t>R$ Mês 52</t>
  </si>
  <si>
    <t>% Mês 53</t>
  </si>
  <si>
    <t>R$ Mês 53</t>
  </si>
  <si>
    <t>% Mês 54</t>
  </si>
  <si>
    <t>R$ Mês 54</t>
  </si>
  <si>
    <t>% Mês 55</t>
  </si>
  <si>
    <t>R$ Mês 55</t>
  </si>
  <si>
    <t>% Mês 56</t>
  </si>
  <si>
    <t>R$ Mês 56</t>
  </si>
  <si>
    <t>% Mês 57</t>
  </si>
  <si>
    <t>R$ Mês 57</t>
  </si>
  <si>
    <t>% Mês 58</t>
  </si>
  <si>
    <t>R$ Mês 58</t>
  </si>
  <si>
    <t>% Mês 59</t>
  </si>
  <si>
    <t>R$ Mês 59</t>
  </si>
  <si>
    <t>% Mês 60</t>
  </si>
  <si>
    <t>R$ Mês 60</t>
  </si>
  <si>
    <t>% Total</t>
  </si>
  <si>
    <t>R$ Total</t>
  </si>
  <si>
    <t>Totais cronograma</t>
  </si>
  <si>
    <t>1º quartil</t>
  </si>
  <si>
    <t>3º quartil</t>
  </si>
  <si>
    <t>Proposto</t>
  </si>
  <si>
    <t>Identificação</t>
  </si>
  <si>
    <t>AC</t>
  </si>
  <si>
    <t>Administração Central</t>
  </si>
  <si>
    <t>S+G</t>
  </si>
  <si>
    <t>Seguro e Garantia</t>
  </si>
  <si>
    <t>R</t>
  </si>
  <si>
    <t>Risco</t>
  </si>
  <si>
    <t>DF</t>
  </si>
  <si>
    <t>Despesas Financeiras</t>
  </si>
  <si>
    <t>L</t>
  </si>
  <si>
    <t>Lucro</t>
  </si>
  <si>
    <t>I*</t>
  </si>
  <si>
    <t>Tributos *</t>
  </si>
  <si>
    <t>Total</t>
  </si>
  <si>
    <t>PIS e COFINS</t>
  </si>
  <si>
    <t>Alíquota ISS</t>
  </si>
  <si>
    <t>Base de cálculo</t>
  </si>
  <si>
    <t>ISS Aplicável</t>
  </si>
  <si>
    <t>Cont. Prev. s/Rec.Bruta</t>
  </si>
  <si>
    <t>K1=</t>
  </si>
  <si>
    <t>Encargos sociais incidentes sobre a mão de obra</t>
  </si>
  <si>
    <t>k2=</t>
  </si>
  <si>
    <t>Administração central (overhead)</t>
  </si>
  <si>
    <t>k3=</t>
  </si>
  <si>
    <t>Margem bruta</t>
  </si>
  <si>
    <t>k4=</t>
  </si>
  <si>
    <t>Impostos (PIS + COFINS + ISS)</t>
  </si>
  <si>
    <t>K</t>
  </si>
  <si>
    <t>{[(1+k1+k2)(1+k3)]/(1-k4)}</t>
  </si>
  <si>
    <t>TRDE</t>
  </si>
  <si>
    <t>[(1+k3)/(1-k4)]</t>
  </si>
  <si>
    <t>Material R$</t>
  </si>
  <si>
    <t>Serviço R$</t>
  </si>
  <si>
    <t>Total Material R$</t>
  </si>
  <si>
    <t>Total Serviço R$</t>
  </si>
  <si>
    <t>ESCAVADEIRA HIDRÁULICA SOBRE ESTEIRAS, CAÇAMBA 1,20 M3, PESO OPERACIONAL 21 T, POTÊNCIA BRUTA 155 HP - CHP DIURNO. AF_06/2014</t>
  </si>
  <si>
    <t>ESCAVADEIRA HIDRÁULICA SOBRE ESTEIRAS, CAÇAMBA 1,20 M3, PESO OPERACIONAL 21 T, POTÊNCIA BRUTA 155 HP - CHI DIURNO. AF_06/2014</t>
  </si>
  <si>
    <t>MINIESCAVADEIRA SOBRE ESTEIRAS, POTENCIA LIQUIDA DE *30* HP, PESO OPERACIONAL DE *3.500* KG - CHP DIURNO. AF_04/2017</t>
  </si>
  <si>
    <t>MINIESCAVADEIRA SOBRE ESTEIRAS, POTENCIA LIQUIDA DE *30* HP, PESO OPERACIONAL DE *3.500* KG - CHI DIURNO. AF_04/2017</t>
  </si>
  <si>
    <t>MARTELETE OU ROMPEDOR PNEUMÁTICO MANUAL, 28 KG, COM SILENCIADOR - CHP DIURNO. AF_07/2016</t>
  </si>
  <si>
    <t>CAMINHÃO BASCULANTE 10 M3, TRUCADO CABINE SIMPLES, PESO BRUTO TOTAL 23.000 KG, CARGA ÚTIL MÁXIMA 15.935 KG, DISTÂNCIA ENTRE EIXOS 4,80 M, POTÊNCIA 230 CV INCLUSIVE CAÇAMBA METÁLICA - CHP DIURNO. AF_06/2014</t>
  </si>
  <si>
    <t>CAMINHÃO BASCULANTE 10 M3, TRUCADO CABINE SIMPLES, PESO BRUTO TOTAL 23.000 KG, CARGA ÚTIL MÁXIMA 15.935 KG, DISTÂNCIA ENTRE EIXOS 4,80 M, POTÊNCIA 230 CV INCLUSIVE CAÇAMBA METÁLICA - CHI DIURNO. AF_06/2014</t>
  </si>
  <si>
    <t xml:space="preserve">CONE DE SINALIZACAO EM PVC RIGIDO COM FAIXA REFLETIVA, H = 70 / 76 CM                                                                                                                                                                                          </t>
  </si>
  <si>
    <t>CAMINHÃO PIPA 6.000 L, PESO BRUTO TOTAL 13.000 KG, DISTÂNCIA ENTRE EIXOS 4,80 M, POTÊNCIA 189 CV INCLUSIVE TANQUE DE AÇO PARA TRANSPORTE DE ÁGUA, CAPACIDADE 6 M3 - CHP DIURNO. AF_06/2014</t>
  </si>
  <si>
    <t>CAMINHÃO PIPA 6.000 L, PESO BRUTO TOTAL 13.000 KG, DISTÂNCIA ENTRE EIXOS 4,80 M, POTÊNCIA 189 CV INCLUSIVE TANQUE DE AÇO PARA TRANSPORTE DE ÁGUA, CAPACIDADE 6 M3 - CHI DIURNO. AF_06/2014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</si>
  <si>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</si>
  <si>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</si>
  <si>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MINICARREGADEIRA SOBRE RODAS POTENCIA 47HP CAPACIDADE OPERACAO 646 KG, COM VASSOURA MECÂNICA ACOPLADA - CHP DIURNO. AF_03/2017</t>
  </si>
  <si>
    <t>MINICARREGADEIRA SOBRE RODAS POTENCIA 47HP CAPACIDADE OPERACAO 646 KG, COM VASSOURA MECÂNICA ACOPLADA - CHI DIURNO. AF_03/2017</t>
  </si>
  <si>
    <t>PÁ CARREGADEIRA SOBRE RODAS, POTÊNCIA LÍQUIDA 128 HP, CAPACIDADE DA CAÇAMBA 1,7 A 2,8 M3, PESO OPERACIONAL 11632 KG - CHP DIURNO. AF_06/2014</t>
  </si>
  <si>
    <t>PÁ CARREGADEIRA SOBRE RODAS, POTÊNCIA LÍQUIDA 128 HP, CAPACIDADE DA CAÇAMBA 1,7 A 2,8 M3, PESO OPERACIONAL 11632 KG - CHI DIURNO. AF_06/2014</t>
  </si>
  <si>
    <t>FITA ZEBRADA PARA DISPOSITIVOS DE CANALIZAÇÃO DE TRÂNSITO - FORNECIMENTO, IMPLANTAÇÃO E RETIRADA</t>
  </si>
  <si>
    <t xml:space="preserve">TELA PLASTICA LARANJA, TIPO TAPUME PARA SINALIZACAO, MALHA RETANGULAR, ROLO 1.20 X 50 M (L X C)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</si>
</sst>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9">
    <numFmt numFmtId="165" formatCode="00 000 000 0000 00"/>
    <numFmt numFmtId="166" formatCode="00 000 0000 00"/>
    <numFmt numFmtId="167" formatCode="(##) ####-####"/>
    <numFmt numFmtId="168" formatCode="(000) 0000-0000"/>
    <numFmt numFmtId="169" formatCode="dd/mm/yyyy"/>
    <numFmt numFmtId="170" formatCode="#,##0.0000"/>
    <numFmt numFmtId="171" formatCode="#,####0.00"/>
    <numFmt numFmtId="172" formatCode="#,##0.00##"/>
    <numFmt numFmtId="173" formatCode="#,####0.0000"/>
  </numFmts>
  <fonts count="1060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11.0"/>
      <color indexed="9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11.0"/>
      <color indexed="9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</font>
    <font>
      <name val="Calibri"/>
      <sz val="8.0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</font>
    <font>
      <name val="Calibri"/>
      <sz val="8.0"/>
      <b val="true"/>
      <color indexed="8"/>
    </font>
  </fonts>
  <fills count="10">
    <fill>
      <patternFill patternType="none"/>
    </fill>
    <fill>
      <patternFill patternType="darkGray"/>
    </fill>
    <fill>
      <patternFill>
        <fgColor rgb="FFFF64"/>
      </patternFill>
    </fill>
    <fill>
      <patternFill patternType="solid">
        <fgColor rgb="FFFF64"/>
      </patternFill>
    </fill>
    <fill>
      <patternFill>
        <fgColor rgb="C0C0C0"/>
      </patternFill>
    </fill>
    <fill>
      <patternFill patternType="solid">
        <fgColor rgb="C0C0C0"/>
      </patternFill>
    </fill>
    <fill>
      <patternFill>
        <fgColor rgb="B0E0E6"/>
      </patternFill>
    </fill>
    <fill>
      <patternFill patternType="solid">
        <fgColor rgb="B0E0E6"/>
      </patternFill>
    </fill>
    <fill>
      <patternFill>
        <fgColor indexed="22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top style="medium"/>
    </border>
    <border>
      <top style="thin"/>
      <bottom style="thin"/>
    </border>
    <border>
      <left style="thin"/>
      <top style="thin"/>
      <bottom style="thin"/>
    </border>
  </borders>
  <cellStyleXfs count="1">
    <xf numFmtId="0" fontId="0" fillId="0" borderId="0"/>
  </cellStyleXfs>
  <cellXfs count="1066">
    <xf numFmtId="173" fontId="0" fillId="0" borderId="0" xfId="0" applyNumberFormat="true"/>
    <xf numFmtId="0" fontId="1" fillId="0" borderId="4" xfId="0" applyBorder="true" applyFont="true">
      <alignment horizontal="center" vertical="top"/>
      <protection locked="true"/>
    </xf>
    <xf numFmtId="0" fontId="2" fillId="3" borderId="4" xfId="0" applyFill="true" applyBorder="true" applyFont="true">
      <alignment vertical="top"/>
      <protection locked="false"/>
    </xf>
    <xf numFmtId="165" fontId="3" fillId="3" borderId="4" xfId="0" applyFill="true" applyBorder="true" applyNumberFormat="true" applyFont="true">
      <alignment vertical="top"/>
      <protection locked="false"/>
    </xf>
    <xf numFmtId="166" fontId="4" fillId="3" borderId="4" xfId="0" applyFill="true" applyBorder="true" applyNumberFormat="true" applyFont="true">
      <alignment vertical="top"/>
      <protection locked="false"/>
    </xf>
    <xf numFmtId="167" fontId="5" fillId="3" borderId="4" xfId="0" applyFill="true" applyBorder="true" applyNumberFormat="true" applyFont="true">
      <alignment vertical="top"/>
      <protection locked="false"/>
    </xf>
    <xf numFmtId="0" fontId="6" fillId="0" borderId="0" xfId="0" applyFont="true">
      <alignment horizontal="left" vertical="top"/>
      <protection locked="true"/>
    </xf>
    <xf numFmtId="165" fontId="7" fillId="0" borderId="0" xfId="0" applyFont="true" applyNumberFormat="true">
      <alignment horizontal="left" vertical="top"/>
      <protection locked="true"/>
    </xf>
    <xf numFmtId="168" fontId="8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9" fillId="5" borderId="0" xfId="0" applyFill="true" applyFont="true">
      <alignment horizontal="left"/>
      <protection locked="true"/>
    </xf>
    <xf numFmtId="0" fontId="10" fillId="0" borderId="0" xfId="0" applyFont="true">
      <alignment horizontal="left" vertical="top"/>
      <protection locked="true"/>
    </xf>
    <xf numFmtId="0" fontId="11" fillId="0" borderId="0" xfId="0" applyFont="true">
      <alignment horizontal="right" vertical="top"/>
      <protection locked="true"/>
    </xf>
    <xf numFmtId="4" fontId="12" fillId="3" borderId="4" xfId="0" applyFill="true" applyBorder="true" applyFont="true" applyNumberFormat="true">
      <alignment vertical="top" horizontal="right"/>
      <protection locked="false"/>
    </xf>
    <xf numFmtId="0" fontId="13" fillId="5" borderId="4" xfId="0" applyFill="true" applyBorder="true" applyFont="true">
      <alignment horizontal="left"/>
      <protection locked="true"/>
    </xf>
    <xf numFmtId="0" fontId="14" fillId="5" borderId="4" xfId="0" applyFill="true" applyBorder="true" applyFont="true">
      <alignment horizontal="left"/>
      <protection locked="true"/>
    </xf>
    <xf numFmtId="0" fontId="15" fillId="5" borderId="4" xfId="0" applyFill="true" applyBorder="true" applyFont="true">
      <alignment horizontal="left"/>
      <protection locked="true"/>
    </xf>
    <xf numFmtId="0" fontId="16" fillId="5" borderId="4" xfId="0" applyFill="true" applyBorder="true" applyFont="true">
      <alignment horizontal="left"/>
      <protection locked="true"/>
    </xf>
    <xf numFmtId="0" fontId="17" fillId="5" borderId="4" xfId="0" applyFill="true" applyBorder="true" applyFont="true">
      <alignment horizontal="left"/>
      <protection locked="true"/>
    </xf>
    <xf numFmtId="0" fontId="18" fillId="5" borderId="4" xfId="0" applyFill="true" applyBorder="true" applyFont="true">
      <alignment horizontal="left"/>
      <protection locked="true"/>
    </xf>
    <xf numFmtId="0" fontId="19" fillId="5" borderId="4" xfId="0" applyFill="true" applyBorder="true" applyFont="true">
      <alignment horizontal="left"/>
      <protection locked="true"/>
    </xf>
    <xf numFmtId="0" fontId="20" fillId="5" borderId="4" xfId="0" applyFill="true" applyBorder="true" applyFont="true">
      <alignment horizontal="left"/>
      <protection locked="true"/>
    </xf>
    <xf numFmtId="0" fontId="21" fillId="5" borderId="4" xfId="0" applyFill="true" applyBorder="true" applyFont="true">
      <alignment horizontal="left"/>
      <protection locked="true"/>
    </xf>
    <xf numFmtId="0" fontId="22" fillId="5" borderId="4" xfId="0" applyFill="true" applyBorder="true" applyFont="true">
      <alignment horizontal="left"/>
      <protection locked="true"/>
    </xf>
    <xf numFmtId="4" fontId="23" fillId="5" borderId="4" xfId="0" applyFill="true" applyBorder="true" applyFont="true" applyNumberFormat="true">
      <alignment horizontal="right"/>
      <protection locked="true"/>
    </xf>
    <xf numFmtId="0" fontId="24" fillId="0" borderId="0" xfId="0" applyFont="true"/>
    <xf numFmtId="0" fontId="25" fillId="0" borderId="4" xfId="0" applyBorder="true" applyFont="true">
      <alignment horizontal="left" vertical="top"/>
      <protection locked="true"/>
    </xf>
    <xf numFmtId="0" fontId="26" fillId="0" borderId="4" xfId="0" applyBorder="true" applyFont="true">
      <alignment horizontal="left" vertical="top" wrapText="true"/>
      <protection locked="true"/>
    </xf>
    <xf numFmtId="0" fontId="27" fillId="0" borderId="4" xfId="0" applyBorder="true" applyFont="true">
      <alignment horizontal="center" vertical="top"/>
      <protection locked="true"/>
    </xf>
    <xf numFmtId="170" fontId="28" fillId="0" borderId="4" xfId="0" applyBorder="true" applyFont="true" applyNumberFormat="true">
      <alignment horizontal="right" vertical="top"/>
      <protection locked="true"/>
    </xf>
    <xf numFmtId="171" fontId="29" fillId="0" borderId="4" xfId="0" applyBorder="true" applyFont="true" applyNumberFormat="true">
      <alignment horizontal="right" vertical="top"/>
      <protection locked="true"/>
    </xf>
    <xf numFmtId="171" fontId="30" fillId="0" borderId="4" xfId="0" applyBorder="true" applyFont="true" applyNumberFormat="true">
      <alignment horizontal="right" vertical="top"/>
      <protection locked="true"/>
    </xf>
    <xf numFmtId="171" fontId="31" fillId="0" borderId="4" xfId="0" applyBorder="true" applyFont="true" applyNumberFormat="true">
      <alignment horizontal="right" vertical="top"/>
      <protection locked="true"/>
    </xf>
    <xf numFmtId="4" fontId="32" fillId="0" borderId="4" xfId="0" applyBorder="true" applyFont="true" applyNumberFormat="true">
      <alignment horizontal="right" vertical="top"/>
      <protection locked="true"/>
    </xf>
    <xf numFmtId="172" fontId="33" fillId="0" borderId="4" xfId="0" applyBorder="true" applyFont="true" applyNumberFormat="true">
      <alignment horizontal="right" vertical="top"/>
      <protection locked="true"/>
    </xf>
    <xf numFmtId="4" fontId="34" fillId="0" borderId="4" xfId="0" applyBorder="true" applyFont="true" applyNumberFormat="true">
      <alignment horizontal="right" vertical="top"/>
      <protection locked="true"/>
    </xf>
    <xf numFmtId="4" fontId="35" fillId="0" borderId="4" xfId="0" applyBorder="true" applyFont="true" applyNumberFormat="true">
      <alignment horizontal="right" vertical="top"/>
      <protection locked="true"/>
    </xf>
    <xf numFmtId="0" fontId="36" fillId="0" borderId="0" xfId="0" applyFont="true"/>
    <xf numFmtId="0" fontId="37" fillId="0" borderId="4" xfId="0" applyBorder="true" applyFont="true">
      <alignment horizontal="left" vertical="top"/>
      <protection locked="true"/>
    </xf>
    <xf numFmtId="0" fontId="38" fillId="0" borderId="4" xfId="0" applyBorder="true" applyFont="true">
      <alignment horizontal="left" vertical="top" wrapText="true"/>
      <protection locked="true"/>
    </xf>
    <xf numFmtId="0" fontId="39" fillId="0" borderId="4" xfId="0" applyBorder="true" applyFont="true">
      <alignment horizontal="center" vertical="top"/>
      <protection locked="true"/>
    </xf>
    <xf numFmtId="170" fontId="40" fillId="0" borderId="4" xfId="0" applyBorder="true" applyFont="true" applyNumberFormat="true">
      <alignment horizontal="right" vertical="top"/>
      <protection locked="true"/>
    </xf>
    <xf numFmtId="171" fontId="41" fillId="0" borderId="4" xfId="0" applyBorder="true" applyFont="true" applyNumberFormat="true">
      <alignment horizontal="right" vertical="top"/>
      <protection locked="true"/>
    </xf>
    <xf numFmtId="171" fontId="42" fillId="0" borderId="4" xfId="0" applyBorder="true" applyFont="true" applyNumberFormat="true">
      <alignment horizontal="right" vertical="top"/>
      <protection locked="true"/>
    </xf>
    <xf numFmtId="171" fontId="43" fillId="0" borderId="4" xfId="0" applyBorder="true" applyFont="true" applyNumberFormat="true">
      <alignment horizontal="right" vertical="top"/>
      <protection locked="true"/>
    </xf>
    <xf numFmtId="4" fontId="44" fillId="0" borderId="4" xfId="0" applyBorder="true" applyFont="true" applyNumberFormat="true">
      <alignment horizontal="right" vertical="top"/>
      <protection locked="true"/>
    </xf>
    <xf numFmtId="172" fontId="45" fillId="0" borderId="4" xfId="0" applyBorder="true" applyFont="true" applyNumberFormat="true">
      <alignment horizontal="right" vertical="top"/>
      <protection locked="true"/>
    </xf>
    <xf numFmtId="4" fontId="46" fillId="0" borderId="4" xfId="0" applyBorder="true" applyFont="true" applyNumberFormat="true">
      <alignment horizontal="right" vertical="top"/>
      <protection locked="true"/>
    </xf>
    <xf numFmtId="4" fontId="47" fillId="0" borderId="4" xfId="0" applyBorder="true" applyFont="true" applyNumberFormat="true">
      <alignment horizontal="right" vertical="top"/>
      <protection locked="true"/>
    </xf>
    <xf numFmtId="0" fontId="48" fillId="0" borderId="0" xfId="0" applyFont="true"/>
    <xf numFmtId="0" fontId="49" fillId="0" borderId="4" xfId="0" applyBorder="true" applyFont="true">
      <alignment horizontal="left" vertical="top"/>
      <protection locked="true"/>
    </xf>
    <xf numFmtId="0" fontId="50" fillId="0" borderId="4" xfId="0" applyBorder="true" applyFont="true">
      <alignment horizontal="left" vertical="top" wrapText="true"/>
      <protection locked="true"/>
    </xf>
    <xf numFmtId="0" fontId="51" fillId="0" borderId="4" xfId="0" applyBorder="true" applyFont="true">
      <alignment horizontal="center" vertical="top"/>
      <protection locked="true"/>
    </xf>
    <xf numFmtId="170" fontId="52" fillId="0" borderId="4" xfId="0" applyBorder="true" applyFont="true" applyNumberFormat="true">
      <alignment horizontal="right" vertical="top"/>
      <protection locked="true"/>
    </xf>
    <xf numFmtId="171" fontId="53" fillId="0" borderId="4" xfId="0" applyBorder="true" applyFont="true" applyNumberFormat="true">
      <alignment horizontal="right" vertical="top"/>
      <protection locked="true"/>
    </xf>
    <xf numFmtId="171" fontId="54" fillId="0" borderId="4" xfId="0" applyBorder="true" applyFont="true" applyNumberFormat="true">
      <alignment horizontal="right" vertical="top"/>
      <protection locked="true"/>
    </xf>
    <xf numFmtId="171" fontId="55" fillId="0" borderId="4" xfId="0" applyBorder="true" applyFont="true" applyNumberFormat="true">
      <alignment horizontal="right" vertical="top"/>
      <protection locked="true"/>
    </xf>
    <xf numFmtId="4" fontId="56" fillId="0" borderId="4" xfId="0" applyBorder="true" applyFont="true" applyNumberFormat="true">
      <alignment horizontal="right" vertical="top"/>
      <protection locked="true"/>
    </xf>
    <xf numFmtId="172" fontId="57" fillId="0" borderId="4" xfId="0" applyBorder="true" applyFont="true" applyNumberFormat="true">
      <alignment horizontal="right" vertical="top"/>
      <protection locked="true"/>
    </xf>
    <xf numFmtId="4" fontId="58" fillId="0" borderId="4" xfId="0" applyBorder="true" applyFont="true" applyNumberFormat="true">
      <alignment horizontal="right" vertical="top"/>
      <protection locked="true"/>
    </xf>
    <xf numFmtId="4" fontId="59" fillId="0" borderId="4" xfId="0" applyBorder="true" applyFont="true" applyNumberFormat="true">
      <alignment horizontal="right" vertical="top"/>
      <protection locked="true"/>
    </xf>
    <xf numFmtId="0" fontId="60" fillId="0" borderId="0" xfId="0" applyFont="true"/>
    <xf numFmtId="0" fontId="61" fillId="0" borderId="4" xfId="0" applyBorder="true" applyFont="true">
      <alignment horizontal="left" vertical="top"/>
      <protection locked="true"/>
    </xf>
    <xf numFmtId="0" fontId="62" fillId="0" borderId="4" xfId="0" applyBorder="true" applyFont="true">
      <alignment horizontal="left" vertical="top" wrapText="true"/>
      <protection locked="true"/>
    </xf>
    <xf numFmtId="0" fontId="63" fillId="0" borderId="4" xfId="0" applyBorder="true" applyFont="true">
      <alignment horizontal="center" vertical="top"/>
      <protection locked="true"/>
    </xf>
    <xf numFmtId="170" fontId="64" fillId="0" borderId="4" xfId="0" applyBorder="true" applyFont="true" applyNumberFormat="true">
      <alignment horizontal="right" vertical="top"/>
      <protection locked="true"/>
    </xf>
    <xf numFmtId="171" fontId="65" fillId="0" borderId="4" xfId="0" applyBorder="true" applyFont="true" applyNumberFormat="true">
      <alignment horizontal="right" vertical="top"/>
      <protection locked="true"/>
    </xf>
    <xf numFmtId="171" fontId="66" fillId="0" borderId="4" xfId="0" applyBorder="true" applyFont="true" applyNumberFormat="true">
      <alignment horizontal="right" vertical="top"/>
      <protection locked="true"/>
    </xf>
    <xf numFmtId="171" fontId="67" fillId="0" borderId="4" xfId="0" applyBorder="true" applyFont="true" applyNumberFormat="true">
      <alignment horizontal="right" vertical="top"/>
      <protection locked="true"/>
    </xf>
    <xf numFmtId="4" fontId="68" fillId="0" borderId="4" xfId="0" applyBorder="true" applyFont="true" applyNumberFormat="true">
      <alignment horizontal="right" vertical="top"/>
      <protection locked="true"/>
    </xf>
    <xf numFmtId="172" fontId="69" fillId="0" borderId="4" xfId="0" applyBorder="true" applyFont="true" applyNumberFormat="true">
      <alignment horizontal="right" vertical="top"/>
      <protection locked="true"/>
    </xf>
    <xf numFmtId="4" fontId="70" fillId="0" borderId="4" xfId="0" applyBorder="true" applyFont="true" applyNumberFormat="true">
      <alignment horizontal="right" vertical="top"/>
      <protection locked="true"/>
    </xf>
    <xf numFmtId="4" fontId="71" fillId="0" borderId="4" xfId="0" applyBorder="true" applyFont="true" applyNumberFormat="true">
      <alignment horizontal="right" vertical="top"/>
      <protection locked="true"/>
    </xf>
    <xf numFmtId="0" fontId="72" fillId="0" borderId="0" xfId="0" applyFont="true"/>
    <xf numFmtId="0" fontId="73" fillId="0" borderId="4" xfId="0" applyBorder="true" applyFont="true">
      <alignment horizontal="left" vertical="top"/>
      <protection locked="true"/>
    </xf>
    <xf numFmtId="0" fontId="74" fillId="0" borderId="4" xfId="0" applyBorder="true" applyFont="true">
      <alignment horizontal="left" vertical="top" wrapText="true"/>
      <protection locked="true"/>
    </xf>
    <xf numFmtId="0" fontId="75" fillId="0" borderId="4" xfId="0" applyBorder="true" applyFont="true">
      <alignment horizontal="center" vertical="top"/>
      <protection locked="true"/>
    </xf>
    <xf numFmtId="170" fontId="76" fillId="0" borderId="4" xfId="0" applyBorder="true" applyFont="true" applyNumberFormat="true">
      <alignment horizontal="right" vertical="top"/>
      <protection locked="true"/>
    </xf>
    <xf numFmtId="171" fontId="77" fillId="0" borderId="4" xfId="0" applyBorder="true" applyFont="true" applyNumberFormat="true">
      <alignment horizontal="right" vertical="top"/>
      <protection locked="true"/>
    </xf>
    <xf numFmtId="171" fontId="78" fillId="0" borderId="4" xfId="0" applyBorder="true" applyFont="true" applyNumberFormat="true">
      <alignment horizontal="right" vertical="top"/>
      <protection locked="true"/>
    </xf>
    <xf numFmtId="171" fontId="79" fillId="0" borderId="4" xfId="0" applyBorder="true" applyFont="true" applyNumberFormat="true">
      <alignment horizontal="right" vertical="top"/>
      <protection locked="true"/>
    </xf>
    <xf numFmtId="4" fontId="80" fillId="0" borderId="4" xfId="0" applyBorder="true" applyFont="true" applyNumberFormat="true">
      <alignment horizontal="right" vertical="top"/>
      <protection locked="true"/>
    </xf>
    <xf numFmtId="172" fontId="81" fillId="0" borderId="4" xfId="0" applyBorder="true" applyFont="true" applyNumberFormat="true">
      <alignment horizontal="right" vertical="top"/>
      <protection locked="true"/>
    </xf>
    <xf numFmtId="4" fontId="82" fillId="0" borderId="4" xfId="0" applyBorder="true" applyFont="true" applyNumberFormat="true">
      <alignment horizontal="right" vertical="top"/>
      <protection locked="true"/>
    </xf>
    <xf numFmtId="4" fontId="83" fillId="0" borderId="4" xfId="0" applyBorder="true" applyFont="true" applyNumberFormat="true">
      <alignment horizontal="right" vertical="top"/>
      <protection locked="true"/>
    </xf>
    <xf numFmtId="0" fontId="84" fillId="0" borderId="0" xfId="0" applyFont="true"/>
    <xf numFmtId="0" fontId="85" fillId="0" borderId="4" xfId="0" applyBorder="true" applyFont="true">
      <alignment horizontal="left" vertical="top"/>
      <protection locked="true"/>
    </xf>
    <xf numFmtId="0" fontId="86" fillId="0" borderId="4" xfId="0" applyBorder="true" applyFont="true">
      <alignment horizontal="left" vertical="top" wrapText="true"/>
      <protection locked="true"/>
    </xf>
    <xf numFmtId="0" fontId="87" fillId="0" borderId="4" xfId="0" applyBorder="true" applyFont="true">
      <alignment horizontal="center" vertical="top"/>
      <protection locked="true"/>
    </xf>
    <xf numFmtId="170" fontId="88" fillId="0" borderId="4" xfId="0" applyBorder="true" applyFont="true" applyNumberFormat="true">
      <alignment horizontal="right" vertical="top"/>
      <protection locked="true"/>
    </xf>
    <xf numFmtId="171" fontId="89" fillId="0" borderId="4" xfId="0" applyBorder="true" applyFont="true" applyNumberFormat="true">
      <alignment horizontal="right" vertical="top"/>
      <protection locked="true"/>
    </xf>
    <xf numFmtId="171" fontId="90" fillId="0" borderId="4" xfId="0" applyBorder="true" applyFont="true" applyNumberFormat="true">
      <alignment horizontal="right" vertical="top"/>
      <protection locked="true"/>
    </xf>
    <xf numFmtId="171" fontId="91" fillId="0" borderId="4" xfId="0" applyBorder="true" applyFont="true" applyNumberFormat="true">
      <alignment horizontal="right" vertical="top"/>
      <protection locked="true"/>
    </xf>
    <xf numFmtId="4" fontId="92" fillId="0" borderId="4" xfId="0" applyBorder="true" applyFont="true" applyNumberFormat="true">
      <alignment horizontal="right" vertical="top"/>
      <protection locked="true"/>
    </xf>
    <xf numFmtId="172" fontId="93" fillId="0" borderId="4" xfId="0" applyBorder="true" applyFont="true" applyNumberFormat="true">
      <alignment horizontal="right" vertical="top"/>
      <protection locked="true"/>
    </xf>
    <xf numFmtId="4" fontId="94" fillId="0" borderId="4" xfId="0" applyBorder="true" applyFont="true" applyNumberFormat="true">
      <alignment horizontal="right" vertical="top"/>
      <protection locked="true"/>
    </xf>
    <xf numFmtId="4" fontId="95" fillId="0" borderId="4" xfId="0" applyBorder="true" applyFont="true" applyNumberFormat="true">
      <alignment horizontal="right" vertical="top"/>
      <protection locked="true"/>
    </xf>
    <xf numFmtId="0" fontId="96" fillId="0" borderId="0" xfId="0" applyFont="true"/>
    <xf numFmtId="0" fontId="97" fillId="0" borderId="4" xfId="0" applyBorder="true" applyFont="true">
      <alignment horizontal="left" vertical="top"/>
      <protection locked="true"/>
    </xf>
    <xf numFmtId="0" fontId="98" fillId="0" borderId="4" xfId="0" applyBorder="true" applyFont="true">
      <alignment horizontal="left" vertical="top" wrapText="true"/>
      <protection locked="true"/>
    </xf>
    <xf numFmtId="0" fontId="99" fillId="0" borderId="4" xfId="0" applyBorder="true" applyFont="true">
      <alignment horizontal="center" vertical="top"/>
      <protection locked="true"/>
    </xf>
    <xf numFmtId="170" fontId="100" fillId="0" borderId="4" xfId="0" applyBorder="true" applyFont="true" applyNumberFormat="true">
      <alignment horizontal="right" vertical="top"/>
      <protection locked="true"/>
    </xf>
    <xf numFmtId="171" fontId="101" fillId="0" borderId="4" xfId="0" applyBorder="true" applyFont="true" applyNumberFormat="true">
      <alignment horizontal="right" vertical="top"/>
      <protection locked="true"/>
    </xf>
    <xf numFmtId="171" fontId="102" fillId="0" borderId="4" xfId="0" applyBorder="true" applyFont="true" applyNumberFormat="true">
      <alignment horizontal="right" vertical="top"/>
      <protection locked="true"/>
    </xf>
    <xf numFmtId="171" fontId="103" fillId="0" borderId="4" xfId="0" applyBorder="true" applyFont="true" applyNumberFormat="true">
      <alignment horizontal="right" vertical="top"/>
      <protection locked="true"/>
    </xf>
    <xf numFmtId="4" fontId="104" fillId="0" borderId="4" xfId="0" applyBorder="true" applyFont="true" applyNumberFormat="true">
      <alignment horizontal="right" vertical="top"/>
      <protection locked="true"/>
    </xf>
    <xf numFmtId="172" fontId="105" fillId="0" borderId="4" xfId="0" applyBorder="true" applyFont="true" applyNumberFormat="true">
      <alignment horizontal="right" vertical="top"/>
      <protection locked="true"/>
    </xf>
    <xf numFmtId="4" fontId="106" fillId="0" borderId="4" xfId="0" applyBorder="true" applyFont="true" applyNumberFormat="true">
      <alignment horizontal="right" vertical="top"/>
      <protection locked="true"/>
    </xf>
    <xf numFmtId="4" fontId="107" fillId="0" borderId="4" xfId="0" applyBorder="true" applyFont="true" applyNumberFormat="true">
      <alignment horizontal="right" vertical="top"/>
      <protection locked="true"/>
    </xf>
    <xf numFmtId="0" fontId="108" fillId="0" borderId="0" xfId="0" applyFont="true"/>
    <xf numFmtId="0" fontId="109" fillId="0" borderId="4" xfId="0" applyBorder="true" applyFont="true">
      <alignment horizontal="left" vertical="top"/>
      <protection locked="true"/>
    </xf>
    <xf numFmtId="0" fontId="110" fillId="0" borderId="4" xfId="0" applyBorder="true" applyFont="true">
      <alignment horizontal="left" vertical="top" wrapText="true"/>
      <protection locked="true"/>
    </xf>
    <xf numFmtId="0" fontId="111" fillId="0" borderId="4" xfId="0" applyBorder="true" applyFont="true">
      <alignment horizontal="center" vertical="top"/>
      <protection locked="true"/>
    </xf>
    <xf numFmtId="170" fontId="112" fillId="0" borderId="4" xfId="0" applyBorder="true" applyFont="true" applyNumberFormat="true">
      <alignment horizontal="right" vertical="top"/>
      <protection locked="true"/>
    </xf>
    <xf numFmtId="171" fontId="113" fillId="0" borderId="4" xfId="0" applyBorder="true" applyFont="true" applyNumberFormat="true">
      <alignment horizontal="right" vertical="top"/>
      <protection locked="true"/>
    </xf>
    <xf numFmtId="171" fontId="114" fillId="0" borderId="4" xfId="0" applyBorder="true" applyFont="true" applyNumberFormat="true">
      <alignment horizontal="right" vertical="top"/>
      <protection locked="true"/>
    </xf>
    <xf numFmtId="171" fontId="115" fillId="0" borderId="4" xfId="0" applyBorder="true" applyFont="true" applyNumberFormat="true">
      <alignment horizontal="right" vertical="top"/>
      <protection locked="true"/>
    </xf>
    <xf numFmtId="4" fontId="116" fillId="0" borderId="4" xfId="0" applyBorder="true" applyFont="true" applyNumberFormat="true">
      <alignment horizontal="right" vertical="top"/>
      <protection locked="true"/>
    </xf>
    <xf numFmtId="172" fontId="117" fillId="0" borderId="4" xfId="0" applyBorder="true" applyFont="true" applyNumberFormat="true">
      <alignment horizontal="right" vertical="top"/>
      <protection locked="true"/>
    </xf>
    <xf numFmtId="4" fontId="118" fillId="0" borderId="4" xfId="0" applyBorder="true" applyFont="true" applyNumberFormat="true">
      <alignment horizontal="right" vertical="top"/>
      <protection locked="true"/>
    </xf>
    <xf numFmtId="4" fontId="119" fillId="0" borderId="4" xfId="0" applyBorder="true" applyFont="true" applyNumberFormat="true">
      <alignment horizontal="right" vertical="top"/>
      <protection locked="true"/>
    </xf>
    <xf numFmtId="0" fontId="120" fillId="0" borderId="0" xfId="0" applyFont="true"/>
    <xf numFmtId="0" fontId="121" fillId="0" borderId="4" xfId="0" applyBorder="true" applyFont="true">
      <alignment horizontal="left" vertical="top"/>
      <protection locked="true"/>
    </xf>
    <xf numFmtId="0" fontId="122" fillId="0" borderId="4" xfId="0" applyBorder="true" applyFont="true">
      <alignment horizontal="left" vertical="top" wrapText="true"/>
      <protection locked="true"/>
    </xf>
    <xf numFmtId="0" fontId="123" fillId="0" borderId="4" xfId="0" applyBorder="true" applyFont="true">
      <alignment horizontal="center" vertical="top"/>
      <protection locked="true"/>
    </xf>
    <xf numFmtId="170" fontId="124" fillId="0" borderId="4" xfId="0" applyBorder="true" applyFont="true" applyNumberFormat="true">
      <alignment horizontal="right" vertical="top"/>
      <protection locked="true"/>
    </xf>
    <xf numFmtId="171" fontId="125" fillId="0" borderId="4" xfId="0" applyBorder="true" applyFont="true" applyNumberFormat="true">
      <alignment horizontal="right" vertical="top"/>
      <protection locked="true"/>
    </xf>
    <xf numFmtId="171" fontId="126" fillId="0" borderId="4" xfId="0" applyBorder="true" applyFont="true" applyNumberFormat="true">
      <alignment horizontal="right" vertical="top"/>
      <protection locked="true"/>
    </xf>
    <xf numFmtId="171" fontId="127" fillId="0" borderId="4" xfId="0" applyBorder="true" applyFont="true" applyNumberFormat="true">
      <alignment horizontal="right" vertical="top"/>
      <protection locked="true"/>
    </xf>
    <xf numFmtId="4" fontId="128" fillId="0" borderId="4" xfId="0" applyBorder="true" applyFont="true" applyNumberFormat="true">
      <alignment horizontal="right" vertical="top"/>
      <protection locked="true"/>
    </xf>
    <xf numFmtId="172" fontId="129" fillId="0" borderId="4" xfId="0" applyBorder="true" applyFont="true" applyNumberFormat="true">
      <alignment horizontal="right" vertical="top"/>
      <protection locked="true"/>
    </xf>
    <xf numFmtId="4" fontId="130" fillId="0" borderId="4" xfId="0" applyBorder="true" applyFont="true" applyNumberFormat="true">
      <alignment horizontal="right" vertical="top"/>
      <protection locked="true"/>
    </xf>
    <xf numFmtId="4" fontId="131" fillId="0" borderId="4" xfId="0" applyBorder="true" applyFont="true" applyNumberFormat="true">
      <alignment horizontal="right" vertical="top"/>
      <protection locked="true"/>
    </xf>
    <xf numFmtId="0" fontId="132" fillId="0" borderId="0" xfId="0" applyFont="true"/>
    <xf numFmtId="0" fontId="133" fillId="0" borderId="4" xfId="0" applyBorder="true" applyFont="true">
      <alignment horizontal="left" vertical="top"/>
      <protection locked="true"/>
    </xf>
    <xf numFmtId="0" fontId="134" fillId="0" borderId="4" xfId="0" applyBorder="true" applyFont="true">
      <alignment horizontal="left" vertical="top" wrapText="true"/>
      <protection locked="true"/>
    </xf>
    <xf numFmtId="0" fontId="135" fillId="0" borderId="4" xfId="0" applyBorder="true" applyFont="true">
      <alignment horizontal="center" vertical="top"/>
      <protection locked="true"/>
    </xf>
    <xf numFmtId="170" fontId="136" fillId="0" borderId="4" xfId="0" applyBorder="true" applyFont="true" applyNumberFormat="true">
      <alignment horizontal="right" vertical="top"/>
      <protection locked="true"/>
    </xf>
    <xf numFmtId="171" fontId="137" fillId="0" borderId="4" xfId="0" applyBorder="true" applyFont="true" applyNumberFormat="true">
      <alignment horizontal="right" vertical="top"/>
      <protection locked="true"/>
    </xf>
    <xf numFmtId="171" fontId="138" fillId="0" borderId="4" xfId="0" applyBorder="true" applyFont="true" applyNumberFormat="true">
      <alignment horizontal="right" vertical="top"/>
      <protection locked="true"/>
    </xf>
    <xf numFmtId="171" fontId="139" fillId="0" borderId="4" xfId="0" applyBorder="true" applyFont="true" applyNumberFormat="true">
      <alignment horizontal="right" vertical="top"/>
      <protection locked="true"/>
    </xf>
    <xf numFmtId="4" fontId="140" fillId="0" borderId="4" xfId="0" applyBorder="true" applyFont="true" applyNumberFormat="true">
      <alignment horizontal="right" vertical="top"/>
      <protection locked="true"/>
    </xf>
    <xf numFmtId="172" fontId="141" fillId="0" borderId="4" xfId="0" applyBorder="true" applyFont="true" applyNumberFormat="true">
      <alignment horizontal="right" vertical="top"/>
      <protection locked="true"/>
    </xf>
    <xf numFmtId="4" fontId="142" fillId="0" borderId="4" xfId="0" applyBorder="true" applyFont="true" applyNumberFormat="true">
      <alignment horizontal="right" vertical="top"/>
      <protection locked="true"/>
    </xf>
    <xf numFmtId="4" fontId="143" fillId="0" borderId="4" xfId="0" applyBorder="true" applyFont="true" applyNumberFormat="true">
      <alignment horizontal="right" vertical="top"/>
      <protection locked="true"/>
    </xf>
    <xf numFmtId="0" fontId="144" fillId="0" borderId="0" xfId="0" applyFont="true"/>
    <xf numFmtId="0" fontId="145" fillId="0" borderId="4" xfId="0" applyBorder="true" applyFont="true">
      <alignment horizontal="left" vertical="top"/>
      <protection locked="true"/>
    </xf>
    <xf numFmtId="0" fontId="146" fillId="0" borderId="4" xfId="0" applyBorder="true" applyFont="true">
      <alignment horizontal="left" vertical="top" wrapText="true"/>
      <protection locked="true"/>
    </xf>
    <xf numFmtId="0" fontId="147" fillId="0" borderId="4" xfId="0" applyBorder="true" applyFont="true">
      <alignment horizontal="center" vertical="top"/>
      <protection locked="true"/>
    </xf>
    <xf numFmtId="170" fontId="148" fillId="0" borderId="4" xfId="0" applyBorder="true" applyFont="true" applyNumberFormat="true">
      <alignment horizontal="right" vertical="top"/>
      <protection locked="true"/>
    </xf>
    <xf numFmtId="171" fontId="149" fillId="0" borderId="4" xfId="0" applyBorder="true" applyFont="true" applyNumberFormat="true">
      <alignment horizontal="right" vertical="top"/>
      <protection locked="true"/>
    </xf>
    <xf numFmtId="171" fontId="150" fillId="0" borderId="4" xfId="0" applyBorder="true" applyFont="true" applyNumberFormat="true">
      <alignment horizontal="right" vertical="top"/>
      <protection locked="true"/>
    </xf>
    <xf numFmtId="171" fontId="151" fillId="0" borderId="4" xfId="0" applyBorder="true" applyFont="true" applyNumberFormat="true">
      <alignment horizontal="right" vertical="top"/>
      <protection locked="true"/>
    </xf>
    <xf numFmtId="4" fontId="152" fillId="0" borderId="4" xfId="0" applyBorder="true" applyFont="true" applyNumberFormat="true">
      <alignment horizontal="right" vertical="top"/>
      <protection locked="true"/>
    </xf>
    <xf numFmtId="172" fontId="153" fillId="0" borderId="4" xfId="0" applyBorder="true" applyFont="true" applyNumberFormat="true">
      <alignment horizontal="right" vertical="top"/>
      <protection locked="true"/>
    </xf>
    <xf numFmtId="4" fontId="154" fillId="0" borderId="4" xfId="0" applyBorder="true" applyFont="true" applyNumberFormat="true">
      <alignment horizontal="right" vertical="top"/>
      <protection locked="true"/>
    </xf>
    <xf numFmtId="4" fontId="155" fillId="0" borderId="4" xfId="0" applyBorder="true" applyFont="true" applyNumberFormat="true">
      <alignment horizontal="right" vertical="top"/>
      <protection locked="true"/>
    </xf>
    <xf numFmtId="0" fontId="156" fillId="0" borderId="0" xfId="0" applyFont="true"/>
    <xf numFmtId="0" fontId="157" fillId="0" borderId="4" xfId="0" applyBorder="true" applyFont="true">
      <alignment horizontal="left" vertical="top"/>
      <protection locked="true"/>
    </xf>
    <xf numFmtId="0" fontId="158" fillId="0" borderId="4" xfId="0" applyBorder="true" applyFont="true">
      <alignment horizontal="left" vertical="top" wrapText="true"/>
      <protection locked="true"/>
    </xf>
    <xf numFmtId="0" fontId="159" fillId="0" borderId="4" xfId="0" applyBorder="true" applyFont="true">
      <alignment horizontal="center" vertical="top"/>
      <protection locked="true"/>
    </xf>
    <xf numFmtId="170" fontId="160" fillId="0" borderId="4" xfId="0" applyBorder="true" applyFont="true" applyNumberFormat="true">
      <alignment horizontal="right" vertical="top"/>
      <protection locked="true"/>
    </xf>
    <xf numFmtId="171" fontId="161" fillId="0" borderId="4" xfId="0" applyBorder="true" applyFont="true" applyNumberFormat="true">
      <alignment horizontal="right" vertical="top"/>
      <protection locked="true"/>
    </xf>
    <xf numFmtId="171" fontId="162" fillId="0" borderId="4" xfId="0" applyBorder="true" applyFont="true" applyNumberFormat="true">
      <alignment horizontal="right" vertical="top"/>
      <protection locked="true"/>
    </xf>
    <xf numFmtId="171" fontId="163" fillId="0" borderId="4" xfId="0" applyBorder="true" applyFont="true" applyNumberFormat="true">
      <alignment horizontal="right" vertical="top"/>
      <protection locked="true"/>
    </xf>
    <xf numFmtId="4" fontId="164" fillId="0" borderId="4" xfId="0" applyBorder="true" applyFont="true" applyNumberFormat="true">
      <alignment horizontal="right" vertical="top"/>
      <protection locked="true"/>
    </xf>
    <xf numFmtId="172" fontId="165" fillId="0" borderId="4" xfId="0" applyBorder="true" applyFont="true" applyNumberFormat="true">
      <alignment horizontal="right" vertical="top"/>
      <protection locked="true"/>
    </xf>
    <xf numFmtId="4" fontId="166" fillId="0" borderId="4" xfId="0" applyBorder="true" applyFont="true" applyNumberFormat="true">
      <alignment horizontal="right" vertical="top"/>
      <protection locked="true"/>
    </xf>
    <xf numFmtId="4" fontId="167" fillId="0" borderId="4" xfId="0" applyBorder="true" applyFont="true" applyNumberFormat="true">
      <alignment horizontal="right" vertical="top"/>
      <protection locked="true"/>
    </xf>
    <xf numFmtId="0" fontId="168" fillId="0" borderId="0" xfId="0" applyFont="true"/>
    <xf numFmtId="0" fontId="169" fillId="0" borderId="4" xfId="0" applyBorder="true" applyFont="true">
      <alignment horizontal="left" vertical="top"/>
      <protection locked="true"/>
    </xf>
    <xf numFmtId="0" fontId="170" fillId="0" borderId="4" xfId="0" applyBorder="true" applyFont="true">
      <alignment horizontal="left" vertical="top" wrapText="true"/>
      <protection locked="true"/>
    </xf>
    <xf numFmtId="0" fontId="171" fillId="0" borderId="4" xfId="0" applyBorder="true" applyFont="true">
      <alignment horizontal="center" vertical="top"/>
      <protection locked="true"/>
    </xf>
    <xf numFmtId="170" fontId="172" fillId="0" borderId="4" xfId="0" applyBorder="true" applyFont="true" applyNumberFormat="true">
      <alignment horizontal="right" vertical="top"/>
      <protection locked="true"/>
    </xf>
    <xf numFmtId="171" fontId="173" fillId="0" borderId="4" xfId="0" applyBorder="true" applyFont="true" applyNumberFormat="true">
      <alignment horizontal="right" vertical="top"/>
      <protection locked="true"/>
    </xf>
    <xf numFmtId="171" fontId="174" fillId="0" borderId="4" xfId="0" applyBorder="true" applyFont="true" applyNumberFormat="true">
      <alignment horizontal="right" vertical="top"/>
      <protection locked="true"/>
    </xf>
    <xf numFmtId="171" fontId="175" fillId="0" borderId="4" xfId="0" applyBorder="true" applyFont="true" applyNumberFormat="true">
      <alignment horizontal="right" vertical="top"/>
      <protection locked="true"/>
    </xf>
    <xf numFmtId="4" fontId="176" fillId="0" borderId="4" xfId="0" applyBorder="true" applyFont="true" applyNumberFormat="true">
      <alignment horizontal="right" vertical="top"/>
      <protection locked="true"/>
    </xf>
    <xf numFmtId="172" fontId="177" fillId="0" borderId="4" xfId="0" applyBorder="true" applyFont="true" applyNumberFormat="true">
      <alignment horizontal="right" vertical="top"/>
      <protection locked="true"/>
    </xf>
    <xf numFmtId="4" fontId="178" fillId="0" borderId="4" xfId="0" applyBorder="true" applyFont="true" applyNumberFormat="true">
      <alignment horizontal="right" vertical="top"/>
      <protection locked="true"/>
    </xf>
    <xf numFmtId="4" fontId="179" fillId="0" borderId="4" xfId="0" applyBorder="true" applyFont="true" applyNumberFormat="true">
      <alignment horizontal="right" vertical="top"/>
      <protection locked="true"/>
    </xf>
    <xf numFmtId="0" fontId="180" fillId="0" borderId="0" xfId="0" applyFont="true"/>
    <xf numFmtId="0" fontId="181" fillId="0" borderId="4" xfId="0" applyBorder="true" applyFont="true">
      <alignment horizontal="left" vertical="top"/>
      <protection locked="true"/>
    </xf>
    <xf numFmtId="0" fontId="182" fillId="0" borderId="4" xfId="0" applyBorder="true" applyFont="true">
      <alignment horizontal="left" vertical="top" wrapText="true"/>
      <protection locked="true"/>
    </xf>
    <xf numFmtId="0" fontId="183" fillId="0" borderId="4" xfId="0" applyBorder="true" applyFont="true">
      <alignment horizontal="center" vertical="top"/>
      <protection locked="true"/>
    </xf>
    <xf numFmtId="170" fontId="184" fillId="0" borderId="4" xfId="0" applyBorder="true" applyFont="true" applyNumberFormat="true">
      <alignment horizontal="right" vertical="top"/>
      <protection locked="true"/>
    </xf>
    <xf numFmtId="171" fontId="185" fillId="0" borderId="4" xfId="0" applyBorder="true" applyFont="true" applyNumberFormat="true">
      <alignment horizontal="right" vertical="top"/>
      <protection locked="true"/>
    </xf>
    <xf numFmtId="171" fontId="186" fillId="0" borderId="4" xfId="0" applyBorder="true" applyFont="true" applyNumberFormat="true">
      <alignment horizontal="right" vertical="top"/>
      <protection locked="true"/>
    </xf>
    <xf numFmtId="171" fontId="187" fillId="0" borderId="4" xfId="0" applyBorder="true" applyFont="true" applyNumberFormat="true">
      <alignment horizontal="right" vertical="top"/>
      <protection locked="true"/>
    </xf>
    <xf numFmtId="4" fontId="188" fillId="0" borderId="4" xfId="0" applyBorder="true" applyFont="true" applyNumberFormat="true">
      <alignment horizontal="right" vertical="top"/>
      <protection locked="true"/>
    </xf>
    <xf numFmtId="172" fontId="189" fillId="0" borderId="4" xfId="0" applyBorder="true" applyFont="true" applyNumberFormat="true">
      <alignment horizontal="right" vertical="top"/>
      <protection locked="true"/>
    </xf>
    <xf numFmtId="4" fontId="190" fillId="0" borderId="4" xfId="0" applyBorder="true" applyFont="true" applyNumberFormat="true">
      <alignment horizontal="right" vertical="top"/>
      <protection locked="true"/>
    </xf>
    <xf numFmtId="4" fontId="191" fillId="0" borderId="4" xfId="0" applyBorder="true" applyFont="true" applyNumberFormat="true">
      <alignment horizontal="right" vertical="top"/>
      <protection locked="true"/>
    </xf>
    <xf numFmtId="0" fontId="192" fillId="0" borderId="0" xfId="0" applyFont="true"/>
    <xf numFmtId="0" fontId="193" fillId="0" borderId="4" xfId="0" applyBorder="true" applyFont="true">
      <alignment horizontal="left" vertical="top"/>
      <protection locked="true"/>
    </xf>
    <xf numFmtId="0" fontId="194" fillId="0" borderId="4" xfId="0" applyBorder="true" applyFont="true">
      <alignment horizontal="left" vertical="top" wrapText="true"/>
      <protection locked="true"/>
    </xf>
    <xf numFmtId="0" fontId="195" fillId="0" borderId="4" xfId="0" applyBorder="true" applyFont="true">
      <alignment horizontal="center" vertical="top"/>
      <protection locked="true"/>
    </xf>
    <xf numFmtId="170" fontId="196" fillId="0" borderId="4" xfId="0" applyBorder="true" applyFont="true" applyNumberFormat="true">
      <alignment horizontal="right" vertical="top"/>
      <protection locked="true"/>
    </xf>
    <xf numFmtId="171" fontId="197" fillId="0" borderId="4" xfId="0" applyBorder="true" applyFont="true" applyNumberFormat="true">
      <alignment horizontal="right" vertical="top"/>
      <protection locked="true"/>
    </xf>
    <xf numFmtId="171" fontId="198" fillId="0" borderId="4" xfId="0" applyBorder="true" applyFont="true" applyNumberFormat="true">
      <alignment horizontal="right" vertical="top"/>
      <protection locked="true"/>
    </xf>
    <xf numFmtId="171" fontId="199" fillId="0" borderId="4" xfId="0" applyBorder="true" applyFont="true" applyNumberFormat="true">
      <alignment horizontal="right" vertical="top"/>
      <protection locked="true"/>
    </xf>
    <xf numFmtId="4" fontId="200" fillId="0" borderId="4" xfId="0" applyBorder="true" applyFont="true" applyNumberFormat="true">
      <alignment horizontal="right" vertical="top"/>
      <protection locked="true"/>
    </xf>
    <xf numFmtId="172" fontId="201" fillId="0" borderId="4" xfId="0" applyBorder="true" applyFont="true" applyNumberFormat="true">
      <alignment horizontal="right" vertical="top"/>
      <protection locked="true"/>
    </xf>
    <xf numFmtId="4" fontId="202" fillId="0" borderId="4" xfId="0" applyBorder="true" applyFont="true" applyNumberFormat="true">
      <alignment horizontal="right" vertical="top"/>
      <protection locked="true"/>
    </xf>
    <xf numFmtId="4" fontId="203" fillId="0" borderId="4" xfId="0" applyBorder="true" applyFont="true" applyNumberFormat="true">
      <alignment horizontal="right" vertical="top"/>
      <protection locked="true"/>
    </xf>
    <xf numFmtId="0" fontId="204" fillId="0" borderId="0" xfId="0" applyFont="true"/>
    <xf numFmtId="0" fontId="205" fillId="0" borderId="4" xfId="0" applyBorder="true" applyFont="true">
      <alignment horizontal="left" vertical="top"/>
      <protection locked="true"/>
    </xf>
    <xf numFmtId="0" fontId="206" fillId="0" borderId="4" xfId="0" applyBorder="true" applyFont="true">
      <alignment horizontal="left" vertical="top" wrapText="true"/>
      <protection locked="true"/>
    </xf>
    <xf numFmtId="0" fontId="207" fillId="0" borderId="4" xfId="0" applyBorder="true" applyFont="true">
      <alignment horizontal="center" vertical="top"/>
      <protection locked="true"/>
    </xf>
    <xf numFmtId="170" fontId="208" fillId="0" borderId="4" xfId="0" applyBorder="true" applyFont="true" applyNumberFormat="true">
      <alignment horizontal="right" vertical="top"/>
      <protection locked="true"/>
    </xf>
    <xf numFmtId="171" fontId="209" fillId="0" borderId="4" xfId="0" applyBorder="true" applyFont="true" applyNumberFormat="true">
      <alignment horizontal="right" vertical="top"/>
      <protection locked="true"/>
    </xf>
    <xf numFmtId="171" fontId="210" fillId="0" borderId="4" xfId="0" applyBorder="true" applyFont="true" applyNumberFormat="true">
      <alignment horizontal="right" vertical="top"/>
      <protection locked="true"/>
    </xf>
    <xf numFmtId="171" fontId="211" fillId="0" borderId="4" xfId="0" applyBorder="true" applyFont="true" applyNumberFormat="true">
      <alignment horizontal="right" vertical="top"/>
      <protection locked="true"/>
    </xf>
    <xf numFmtId="4" fontId="212" fillId="0" borderId="4" xfId="0" applyBorder="true" applyFont="true" applyNumberFormat="true">
      <alignment horizontal="right" vertical="top"/>
      <protection locked="true"/>
    </xf>
    <xf numFmtId="172" fontId="213" fillId="0" borderId="4" xfId="0" applyBorder="true" applyFont="true" applyNumberFormat="true">
      <alignment horizontal="right" vertical="top"/>
      <protection locked="true"/>
    </xf>
    <xf numFmtId="4" fontId="214" fillId="0" borderId="4" xfId="0" applyBorder="true" applyFont="true" applyNumberFormat="true">
      <alignment horizontal="right" vertical="top"/>
      <protection locked="true"/>
    </xf>
    <xf numFmtId="4" fontId="215" fillId="0" borderId="4" xfId="0" applyBorder="true" applyFont="true" applyNumberFormat="true">
      <alignment horizontal="right" vertical="top"/>
      <protection locked="true"/>
    </xf>
    <xf numFmtId="0" fontId="216" fillId="0" borderId="0" xfId="0" applyFont="true"/>
    <xf numFmtId="0" fontId="217" fillId="0" borderId="4" xfId="0" applyBorder="true" applyFont="true">
      <alignment horizontal="left" vertical="top"/>
      <protection locked="true"/>
    </xf>
    <xf numFmtId="0" fontId="218" fillId="0" borderId="4" xfId="0" applyBorder="true" applyFont="true">
      <alignment horizontal="left" vertical="top" wrapText="true"/>
      <protection locked="true"/>
    </xf>
    <xf numFmtId="0" fontId="219" fillId="0" borderId="4" xfId="0" applyBorder="true" applyFont="true">
      <alignment horizontal="center" vertical="top"/>
      <protection locked="true"/>
    </xf>
    <xf numFmtId="170" fontId="220" fillId="0" borderId="4" xfId="0" applyBorder="true" applyFont="true" applyNumberFormat="true">
      <alignment horizontal="right" vertical="top"/>
      <protection locked="true"/>
    </xf>
    <xf numFmtId="171" fontId="221" fillId="0" borderId="4" xfId="0" applyBorder="true" applyFont="true" applyNumberFormat="true">
      <alignment horizontal="right" vertical="top"/>
      <protection locked="true"/>
    </xf>
    <xf numFmtId="171" fontId="222" fillId="0" borderId="4" xfId="0" applyBorder="true" applyFont="true" applyNumberFormat="true">
      <alignment horizontal="right" vertical="top"/>
      <protection locked="true"/>
    </xf>
    <xf numFmtId="171" fontId="223" fillId="0" borderId="4" xfId="0" applyBorder="true" applyFont="true" applyNumberFormat="true">
      <alignment horizontal="right" vertical="top"/>
      <protection locked="true"/>
    </xf>
    <xf numFmtId="4" fontId="224" fillId="0" borderId="4" xfId="0" applyBorder="true" applyFont="true" applyNumberFormat="true">
      <alignment horizontal="right" vertical="top"/>
      <protection locked="true"/>
    </xf>
    <xf numFmtId="172" fontId="225" fillId="0" borderId="4" xfId="0" applyBorder="true" applyFont="true" applyNumberFormat="true">
      <alignment horizontal="right" vertical="top"/>
      <protection locked="true"/>
    </xf>
    <xf numFmtId="4" fontId="226" fillId="0" borderId="4" xfId="0" applyBorder="true" applyFont="true" applyNumberFormat="true">
      <alignment horizontal="right" vertical="top"/>
      <protection locked="true"/>
    </xf>
    <xf numFmtId="4" fontId="227" fillId="0" borderId="4" xfId="0" applyBorder="true" applyFont="true" applyNumberFormat="true">
      <alignment horizontal="right" vertical="top"/>
      <protection locked="true"/>
    </xf>
    <xf numFmtId="0" fontId="228" fillId="0" borderId="0" xfId="0" applyFont="true"/>
    <xf numFmtId="0" fontId="229" fillId="0" borderId="4" xfId="0" applyBorder="true" applyFont="true">
      <alignment horizontal="left" vertical="top"/>
      <protection locked="true"/>
    </xf>
    <xf numFmtId="0" fontId="230" fillId="0" borderId="4" xfId="0" applyBorder="true" applyFont="true">
      <alignment horizontal="left" vertical="top" wrapText="true"/>
      <protection locked="true"/>
    </xf>
    <xf numFmtId="0" fontId="231" fillId="0" borderId="4" xfId="0" applyBorder="true" applyFont="true">
      <alignment horizontal="center" vertical="top"/>
      <protection locked="true"/>
    </xf>
    <xf numFmtId="170" fontId="232" fillId="0" borderId="4" xfId="0" applyBorder="true" applyFont="true" applyNumberFormat="true">
      <alignment horizontal="right" vertical="top"/>
      <protection locked="true"/>
    </xf>
    <xf numFmtId="171" fontId="233" fillId="0" borderId="4" xfId="0" applyBorder="true" applyFont="true" applyNumberFormat="true">
      <alignment horizontal="right" vertical="top"/>
      <protection locked="true"/>
    </xf>
    <xf numFmtId="171" fontId="234" fillId="0" borderId="4" xfId="0" applyBorder="true" applyFont="true" applyNumberFormat="true">
      <alignment horizontal="right" vertical="top"/>
      <protection locked="true"/>
    </xf>
    <xf numFmtId="171" fontId="235" fillId="0" borderId="4" xfId="0" applyBorder="true" applyFont="true" applyNumberFormat="true">
      <alignment horizontal="right" vertical="top"/>
      <protection locked="true"/>
    </xf>
    <xf numFmtId="4" fontId="236" fillId="0" borderId="4" xfId="0" applyBorder="true" applyFont="true" applyNumberFormat="true">
      <alignment horizontal="right" vertical="top"/>
      <protection locked="true"/>
    </xf>
    <xf numFmtId="172" fontId="237" fillId="0" borderId="4" xfId="0" applyBorder="true" applyFont="true" applyNumberFormat="true">
      <alignment horizontal="right" vertical="top"/>
      <protection locked="true"/>
    </xf>
    <xf numFmtId="4" fontId="238" fillId="0" borderId="4" xfId="0" applyBorder="true" applyFont="true" applyNumberFormat="true">
      <alignment horizontal="right" vertical="top"/>
      <protection locked="true"/>
    </xf>
    <xf numFmtId="4" fontId="239" fillId="0" borderId="4" xfId="0" applyBorder="true" applyFont="true" applyNumberFormat="true">
      <alignment horizontal="right" vertical="top"/>
      <protection locked="true"/>
    </xf>
    <xf numFmtId="0" fontId="240" fillId="0" borderId="0" xfId="0" applyFont="true"/>
    <xf numFmtId="0" fontId="241" fillId="5" borderId="0" xfId="0" applyFill="true" applyFont="true">
      <alignment horizontal="right"/>
      <protection locked="true"/>
    </xf>
    <xf numFmtId="4" fontId="242" fillId="5" borderId="0" xfId="0" applyFill="true" applyFont="true" applyNumberFormat="true">
      <alignment horizontal="right"/>
      <protection locked="true"/>
    </xf>
    <xf numFmtId="0" fontId="243" fillId="7" borderId="0" xfId="0" applyFont="true" applyFill="true">
      <alignment horizontal="left" vertical="top"/>
      <protection locked="true"/>
    </xf>
    <xf numFmtId="0" fontId="244" fillId="3" borderId="0" xfId="0" applyFont="true" applyFill="true">
      <alignment horizontal="left" vertical="top"/>
      <protection locked="true"/>
    </xf>
    <xf numFmtId="0" fontId="245" fillId="0" borderId="0" xfId="0" applyFont="true">
      <alignment horizontal="left" vertical="top"/>
      <protection locked="true"/>
    </xf>
    <xf numFmtId="0" fontId="246" fillId="0" borderId="5" xfId="0" applyFont="true" applyBorder="true">
      <alignment horizontal="center" vertical="top"/>
      <protection locked="true"/>
    </xf>
    <xf numFmtId="166" fontId="247" fillId="0" borderId="0" xfId="0" applyFont="true" applyNumberFormat="true">
      <alignment horizontal="center" vertical="top"/>
      <protection locked="true"/>
    </xf>
    <xf numFmtId="0" fontId="248" fillId="0" borderId="0" xfId="0" applyFont="true">
      <alignment horizontal="left" vertical="top"/>
      <protection locked="true"/>
    </xf>
    <xf numFmtId="165" fontId="249" fillId="0" borderId="0" xfId="0" applyFont="true" applyNumberFormat="true">
      <alignment horizontal="left" vertical="top"/>
      <protection locked="true"/>
    </xf>
    <xf numFmtId="168" fontId="250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251" fillId="5" borderId="4" xfId="0" applyFill="true" applyBorder="true" applyFont="true">
      <alignment horizontal="left"/>
      <protection locked="true"/>
    </xf>
    <xf numFmtId="0" fontId="252" fillId="5" borderId="4" xfId="0" applyFill="true" applyBorder="true" applyFont="true">
      <alignment horizontal="left"/>
      <protection locked="true"/>
    </xf>
    <xf numFmtId="0" fontId="253" fillId="5" borderId="4" xfId="0" applyFill="true" applyBorder="true" applyFont="true">
      <alignment horizontal="left"/>
      <protection locked="true"/>
    </xf>
    <xf numFmtId="0" fontId="254" fillId="5" borderId="4" xfId="0" applyFill="true" applyBorder="true" applyFont="true">
      <alignment horizontal="left"/>
      <protection locked="true"/>
    </xf>
    <xf numFmtId="0" fontId="255" fillId="5" borderId="4" xfId="0" applyFill="true" applyBorder="true" applyFont="true">
      <alignment horizontal="left"/>
      <protection locked="true"/>
    </xf>
    <xf numFmtId="0" fontId="256" fillId="5" borderId="4" xfId="0" applyFill="true" applyBorder="true" applyFont="true">
      <alignment horizontal="left"/>
      <protection locked="true"/>
    </xf>
    <xf numFmtId="0" fontId="257" fillId="5" borderId="4" xfId="0" applyFill="true" applyBorder="true" applyFont="true">
      <alignment horizontal="left"/>
      <protection locked="true"/>
    </xf>
    <xf numFmtId="0" fontId="258" fillId="5" borderId="4" xfId="0" applyFill="true" applyBorder="true" applyFont="true">
      <alignment horizontal="left"/>
      <protection locked="true"/>
    </xf>
    <xf numFmtId="0" fontId="259" fillId="5" borderId="4" xfId="0" applyFill="true" applyBorder="true" applyFont="true">
      <alignment horizontal="left"/>
      <protection locked="true"/>
    </xf>
    <xf numFmtId="0" fontId="260" fillId="5" borderId="4" xfId="0" applyFill="true" applyBorder="true" applyFont="true">
      <alignment horizontal="left"/>
      <protection locked="true"/>
    </xf>
    <xf numFmtId="0" fontId="261" fillId="5" borderId="4" xfId="0" applyFill="true" applyBorder="true" applyFont="true">
      <alignment horizontal="left"/>
      <protection locked="true"/>
    </xf>
    <xf numFmtId="0" fontId="262" fillId="5" borderId="4" xfId="0" applyFill="true" applyBorder="true" applyFont="true">
      <alignment horizontal="left"/>
      <protection locked="true"/>
    </xf>
    <xf numFmtId="0" fontId="263" fillId="5" borderId="4" xfId="0" applyFill="true" applyBorder="true" applyFont="true">
      <alignment horizontal="left"/>
      <protection locked="true"/>
    </xf>
    <xf numFmtId="0" fontId="264" fillId="5" borderId="4" xfId="0" applyFill="true" applyBorder="true" applyFont="true">
      <alignment horizontal="left"/>
      <protection locked="true"/>
    </xf>
    <xf numFmtId="0" fontId="265" fillId="5" borderId="4" xfId="0" applyFill="true" applyBorder="true" applyFont="true">
      <alignment horizontal="left"/>
      <protection locked="true"/>
    </xf>
    <xf numFmtId="0" fontId="266" fillId="5" borderId="4" xfId="0" applyFill="true" applyBorder="true" applyFont="true">
      <alignment horizontal="left"/>
      <protection locked="true"/>
    </xf>
    <xf numFmtId="0" fontId="267" fillId="5" borderId="4" xfId="0" applyFill="true" applyBorder="true" applyFont="true">
      <alignment horizontal="left"/>
      <protection locked="true"/>
    </xf>
    <xf numFmtId="0" fontId="268" fillId="5" borderId="4" xfId="0" applyFill="true" applyBorder="true" applyFont="true">
      <alignment horizontal="left"/>
      <protection locked="true"/>
    </xf>
    <xf numFmtId="0" fontId="269" fillId="5" borderId="4" xfId="0" applyFill="true" applyBorder="true" applyFont="true">
      <alignment horizontal="left"/>
      <protection locked="true"/>
    </xf>
    <xf numFmtId="0" fontId="270" fillId="5" borderId="4" xfId="0" applyFill="true" applyBorder="true" applyFont="true">
      <alignment horizontal="left"/>
      <protection locked="true"/>
    </xf>
    <xf numFmtId="0" fontId="271" fillId="5" borderId="4" xfId="0" applyFill="true" applyBorder="true" applyFont="true">
      <alignment horizontal="left"/>
      <protection locked="true"/>
    </xf>
    <xf numFmtId="0" fontId="272" fillId="5" borderId="4" xfId="0" applyFill="true" applyBorder="true" applyFont="true">
      <alignment horizontal="left"/>
      <protection locked="true"/>
    </xf>
    <xf numFmtId="0" fontId="273" fillId="5" borderId="4" xfId="0" applyFill="true" applyBorder="true" applyFont="true">
      <alignment horizontal="left"/>
      <protection locked="true"/>
    </xf>
    <xf numFmtId="0" fontId="274" fillId="5" borderId="4" xfId="0" applyFill="true" applyBorder="true" applyFont="true">
      <alignment horizontal="left"/>
      <protection locked="true"/>
    </xf>
    <xf numFmtId="0" fontId="275" fillId="5" borderId="4" xfId="0" applyFill="true" applyBorder="true" applyFont="true">
      <alignment horizontal="left"/>
      <protection locked="true"/>
    </xf>
    <xf numFmtId="0" fontId="276" fillId="5" borderId="4" xfId="0" applyFill="true" applyBorder="true" applyFont="true">
      <alignment horizontal="left"/>
      <protection locked="true"/>
    </xf>
    <xf numFmtId="0" fontId="277" fillId="5" borderId="4" xfId="0" applyFill="true" applyBorder="true" applyFont="true">
      <alignment horizontal="left"/>
      <protection locked="true"/>
    </xf>
    <xf numFmtId="0" fontId="278" fillId="5" borderId="4" xfId="0" applyFill="true" applyBorder="true" applyFont="true">
      <alignment horizontal="left"/>
      <protection locked="true"/>
    </xf>
    <xf numFmtId="0" fontId="279" fillId="5" borderId="4" xfId="0" applyFill="true" applyBorder="true" applyFont="true">
      <alignment horizontal="left"/>
      <protection locked="true"/>
    </xf>
    <xf numFmtId="0" fontId="280" fillId="5" borderId="4" xfId="0" applyFill="true" applyBorder="true" applyFont="true">
      <alignment horizontal="left"/>
      <protection locked="true"/>
    </xf>
    <xf numFmtId="0" fontId="281" fillId="5" borderId="4" xfId="0" applyFill="true" applyBorder="true" applyFont="true">
      <alignment horizontal="left"/>
      <protection locked="true"/>
    </xf>
    <xf numFmtId="0" fontId="282" fillId="5" borderId="4" xfId="0" applyFill="true" applyBorder="true" applyFont="true">
      <alignment horizontal="left"/>
      <protection locked="true"/>
    </xf>
    <xf numFmtId="0" fontId="283" fillId="5" borderId="4" xfId="0" applyFill="true" applyBorder="true" applyFont="true">
      <alignment horizontal="left"/>
      <protection locked="true"/>
    </xf>
    <xf numFmtId="0" fontId="284" fillId="5" borderId="4" xfId="0" applyFill="true" applyBorder="true" applyFont="true">
      <alignment horizontal="left"/>
      <protection locked="true"/>
    </xf>
    <xf numFmtId="0" fontId="285" fillId="5" borderId="4" xfId="0" applyFill="true" applyBorder="true" applyFont="true">
      <alignment horizontal="left"/>
      <protection locked="true"/>
    </xf>
    <xf numFmtId="0" fontId="286" fillId="5" borderId="4" xfId="0" applyFill="true" applyBorder="true" applyFont="true">
      <alignment horizontal="left"/>
      <protection locked="true"/>
    </xf>
    <xf numFmtId="0" fontId="287" fillId="5" borderId="4" xfId="0" applyFill="true" applyBorder="true" applyFont="true">
      <alignment horizontal="left"/>
      <protection locked="true"/>
    </xf>
    <xf numFmtId="0" fontId="288" fillId="5" borderId="4" xfId="0" applyFill="true" applyBorder="true" applyFont="true">
      <alignment horizontal="left"/>
      <protection locked="true"/>
    </xf>
    <xf numFmtId="0" fontId="289" fillId="5" borderId="4" xfId="0" applyFill="true" applyBorder="true" applyFont="true">
      <alignment horizontal="left"/>
      <protection locked="true"/>
    </xf>
    <xf numFmtId="0" fontId="290" fillId="5" borderId="4" xfId="0" applyFill="true" applyBorder="true" applyFont="true">
      <alignment horizontal="left"/>
      <protection locked="true"/>
    </xf>
    <xf numFmtId="0" fontId="291" fillId="5" borderId="4" xfId="0" applyFill="true" applyBorder="true" applyFont="true">
      <alignment horizontal="left"/>
      <protection locked="true"/>
    </xf>
    <xf numFmtId="0" fontId="292" fillId="5" borderId="4" xfId="0" applyFill="true" applyBorder="true" applyFont="true">
      <alignment horizontal="left"/>
      <protection locked="true"/>
    </xf>
    <xf numFmtId="0" fontId="293" fillId="5" borderId="4" xfId="0" applyFill="true" applyBorder="true" applyFont="true">
      <alignment horizontal="left"/>
      <protection locked="true"/>
    </xf>
    <xf numFmtId="0" fontId="294" fillId="5" borderId="4" xfId="0" applyFill="true" applyBorder="true" applyFont="true">
      <alignment horizontal="left"/>
      <protection locked="true"/>
    </xf>
    <xf numFmtId="0" fontId="295" fillId="5" borderId="4" xfId="0" applyFill="true" applyBorder="true" applyFont="true">
      <alignment horizontal="left"/>
      <protection locked="true"/>
    </xf>
    <xf numFmtId="0" fontId="296" fillId="5" borderId="4" xfId="0" applyFill="true" applyBorder="true" applyFont="true">
      <alignment horizontal="left"/>
      <protection locked="true"/>
    </xf>
    <xf numFmtId="0" fontId="297" fillId="5" borderId="4" xfId="0" applyFill="true" applyBorder="true" applyFont="true">
      <alignment horizontal="left"/>
      <protection locked="true"/>
    </xf>
    <xf numFmtId="0" fontId="298" fillId="5" borderId="4" xfId="0" applyFill="true" applyBorder="true" applyFont="true">
      <alignment horizontal="left"/>
      <protection locked="true"/>
    </xf>
    <xf numFmtId="0" fontId="299" fillId="5" borderId="4" xfId="0" applyFill="true" applyBorder="true" applyFont="true">
      <alignment horizontal="left"/>
      <protection locked="true"/>
    </xf>
    <xf numFmtId="0" fontId="300" fillId="5" borderId="4" xfId="0" applyFill="true" applyBorder="true" applyFont="true">
      <alignment horizontal="left"/>
      <protection locked="true"/>
    </xf>
    <xf numFmtId="0" fontId="301" fillId="5" borderId="4" xfId="0" applyFill="true" applyBorder="true" applyFont="true">
      <alignment horizontal="left"/>
      <protection locked="true"/>
    </xf>
    <xf numFmtId="0" fontId="302" fillId="5" borderId="4" xfId="0" applyFill="true" applyBorder="true" applyFont="true">
      <alignment horizontal="left"/>
      <protection locked="true"/>
    </xf>
    <xf numFmtId="0" fontId="303" fillId="5" borderId="4" xfId="0" applyFill="true" applyBorder="true" applyFont="true">
      <alignment horizontal="left"/>
      <protection locked="true"/>
    </xf>
    <xf numFmtId="0" fontId="304" fillId="5" borderId="4" xfId="0" applyFill="true" applyBorder="true" applyFont="true">
      <alignment horizontal="left"/>
      <protection locked="true"/>
    </xf>
    <xf numFmtId="0" fontId="305" fillId="5" borderId="4" xfId="0" applyFill="true" applyBorder="true" applyFont="true">
      <alignment horizontal="left"/>
      <protection locked="true"/>
    </xf>
    <xf numFmtId="0" fontId="306" fillId="5" borderId="4" xfId="0" applyFill="true" applyBorder="true" applyFont="true">
      <alignment horizontal="left"/>
      <protection locked="true"/>
    </xf>
    <xf numFmtId="0" fontId="307" fillId="5" borderId="4" xfId="0" applyFill="true" applyBorder="true" applyFont="true">
      <alignment horizontal="left"/>
      <protection locked="true"/>
    </xf>
    <xf numFmtId="0" fontId="308" fillId="5" borderId="4" xfId="0" applyFill="true" applyBorder="true" applyFont="true">
      <alignment horizontal="left"/>
      <protection locked="true"/>
    </xf>
    <xf numFmtId="0" fontId="309" fillId="5" borderId="4" xfId="0" applyFill="true" applyBorder="true" applyFont="true">
      <alignment horizontal="left"/>
      <protection locked="true"/>
    </xf>
    <xf numFmtId="0" fontId="310" fillId="5" borderId="4" xfId="0" applyFill="true" applyBorder="true" applyFont="true">
      <alignment horizontal="left"/>
      <protection locked="true"/>
    </xf>
    <xf numFmtId="0" fontId="311" fillId="5" borderId="4" xfId="0" applyFill="true" applyBorder="true" applyFont="true">
      <alignment horizontal="left"/>
      <protection locked="true"/>
    </xf>
    <xf numFmtId="0" fontId="312" fillId="5" borderId="4" xfId="0" applyFill="true" applyBorder="true" applyFont="true">
      <alignment horizontal="left"/>
      <protection locked="true"/>
    </xf>
    <xf numFmtId="0" fontId="313" fillId="5" borderId="4" xfId="0" applyFill="true" applyBorder="true" applyFont="true">
      <alignment horizontal="left"/>
      <protection locked="true"/>
    </xf>
    <xf numFmtId="0" fontId="314" fillId="5" borderId="4" xfId="0" applyFill="true" applyBorder="true" applyFont="true">
      <alignment horizontal="left"/>
      <protection locked="true"/>
    </xf>
    <xf numFmtId="0" fontId="315" fillId="5" borderId="4" xfId="0" applyFill="true" applyBorder="true" applyFont="true">
      <alignment horizontal="left"/>
      <protection locked="true"/>
    </xf>
    <xf numFmtId="0" fontId="316" fillId="5" borderId="4" xfId="0" applyFill="true" applyBorder="true" applyFont="true">
      <alignment horizontal="left"/>
      <protection locked="true"/>
    </xf>
    <xf numFmtId="0" fontId="317" fillId="5" borderId="4" xfId="0" applyFill="true" applyBorder="true" applyFont="true">
      <alignment horizontal="left"/>
      <protection locked="true"/>
    </xf>
    <xf numFmtId="0" fontId="318" fillId="5" borderId="4" xfId="0" applyFill="true" applyBorder="true" applyFont="true">
      <alignment horizontal="left"/>
      <protection locked="true"/>
    </xf>
    <xf numFmtId="0" fontId="319" fillId="5" borderId="4" xfId="0" applyFill="true" applyBorder="true" applyFont="true">
      <alignment horizontal="left"/>
      <protection locked="true"/>
    </xf>
    <xf numFmtId="0" fontId="320" fillId="5" borderId="4" xfId="0" applyFill="true" applyBorder="true" applyFont="true">
      <alignment horizontal="left"/>
      <protection locked="true"/>
    </xf>
    <xf numFmtId="0" fontId="321" fillId="5" borderId="4" xfId="0" applyFill="true" applyBorder="true" applyFont="true">
      <alignment horizontal="left"/>
      <protection locked="true"/>
    </xf>
    <xf numFmtId="0" fontId="322" fillId="5" borderId="4" xfId="0" applyFill="true" applyBorder="true" applyFont="true">
      <alignment horizontal="left"/>
      <protection locked="true"/>
    </xf>
    <xf numFmtId="0" fontId="323" fillId="5" borderId="4" xfId="0" applyFill="true" applyBorder="true" applyFont="true">
      <alignment horizontal="left"/>
      <protection locked="true"/>
    </xf>
    <xf numFmtId="0" fontId="324" fillId="5" borderId="4" xfId="0" applyFill="true" applyBorder="true" applyFont="true">
      <alignment horizontal="left"/>
      <protection locked="true"/>
    </xf>
    <xf numFmtId="0" fontId="325" fillId="5" borderId="4" xfId="0" applyFill="true" applyBorder="true" applyFont="true">
      <alignment horizontal="left"/>
      <protection locked="true"/>
    </xf>
    <xf numFmtId="0" fontId="326" fillId="5" borderId="4" xfId="0" applyFill="true" applyBorder="true" applyFont="true">
      <alignment horizontal="left"/>
      <protection locked="true"/>
    </xf>
    <xf numFmtId="0" fontId="327" fillId="5" borderId="4" xfId="0" applyFill="true" applyBorder="true" applyFont="true">
      <alignment horizontal="left"/>
      <protection locked="true"/>
    </xf>
    <xf numFmtId="0" fontId="328" fillId="5" borderId="4" xfId="0" applyFill="true" applyBorder="true" applyFont="true">
      <alignment horizontal="left"/>
      <protection locked="true"/>
    </xf>
    <xf numFmtId="0" fontId="329" fillId="5" borderId="4" xfId="0" applyFill="true" applyBorder="true" applyFont="true">
      <alignment horizontal="left"/>
      <protection locked="true"/>
    </xf>
    <xf numFmtId="0" fontId="330" fillId="5" borderId="4" xfId="0" applyFill="true" applyBorder="true" applyFont="true">
      <alignment horizontal="left"/>
      <protection locked="true"/>
    </xf>
    <xf numFmtId="0" fontId="331" fillId="5" borderId="4" xfId="0" applyFill="true" applyBorder="true" applyFont="true">
      <alignment horizontal="left"/>
      <protection locked="true"/>
    </xf>
    <xf numFmtId="0" fontId="332" fillId="5" borderId="4" xfId="0" applyFill="true" applyBorder="true" applyFont="true">
      <alignment horizontal="left"/>
      <protection locked="true"/>
    </xf>
    <xf numFmtId="0" fontId="333" fillId="5" borderId="4" xfId="0" applyFill="true" applyBorder="true" applyFont="true">
      <alignment horizontal="left"/>
      <protection locked="true"/>
    </xf>
    <xf numFmtId="0" fontId="334" fillId="5" borderId="4" xfId="0" applyFill="true" applyBorder="true" applyFont="true">
      <alignment horizontal="left"/>
      <protection locked="true"/>
    </xf>
    <xf numFmtId="0" fontId="335" fillId="5" borderId="4" xfId="0" applyFill="true" applyBorder="true" applyFont="true">
      <alignment horizontal="left"/>
      <protection locked="true"/>
    </xf>
    <xf numFmtId="0" fontId="336" fillId="5" borderId="4" xfId="0" applyFill="true" applyBorder="true" applyFont="true">
      <alignment horizontal="left"/>
      <protection locked="true"/>
    </xf>
    <xf numFmtId="0" fontId="337" fillId="5" borderId="4" xfId="0" applyFill="true" applyBorder="true" applyFont="true">
      <alignment horizontal="left"/>
      <protection locked="true"/>
    </xf>
    <xf numFmtId="0" fontId="338" fillId="5" borderId="4" xfId="0" applyFill="true" applyBorder="true" applyFont="true">
      <alignment horizontal="left"/>
      <protection locked="true"/>
    </xf>
    <xf numFmtId="0" fontId="339" fillId="5" borderId="4" xfId="0" applyFill="true" applyBorder="true" applyFont="true">
      <alignment horizontal="left"/>
      <protection locked="true"/>
    </xf>
    <xf numFmtId="0" fontId="340" fillId="5" borderId="4" xfId="0" applyFill="true" applyBorder="true" applyFont="true">
      <alignment horizontal="left"/>
      <protection locked="true"/>
    </xf>
    <xf numFmtId="0" fontId="341" fillId="5" borderId="4" xfId="0" applyFill="true" applyBorder="true" applyFont="true">
      <alignment horizontal="left"/>
      <protection locked="true"/>
    </xf>
    <xf numFmtId="0" fontId="342" fillId="5" borderId="4" xfId="0" applyFill="true" applyBorder="true" applyFont="true">
      <alignment horizontal="left"/>
      <protection locked="true"/>
    </xf>
    <xf numFmtId="0" fontId="343" fillId="5" borderId="4" xfId="0" applyFill="true" applyBorder="true" applyFont="true">
      <alignment horizontal="left"/>
      <protection locked="true"/>
    </xf>
    <xf numFmtId="0" fontId="344" fillId="5" borderId="4" xfId="0" applyFill="true" applyBorder="true" applyFont="true">
      <alignment horizontal="left"/>
      <protection locked="true"/>
    </xf>
    <xf numFmtId="0" fontId="345" fillId="5" borderId="4" xfId="0" applyFill="true" applyBorder="true" applyFont="true">
      <alignment horizontal="left"/>
      <protection locked="true"/>
    </xf>
    <xf numFmtId="0" fontId="346" fillId="5" borderId="4" xfId="0" applyFill="true" applyBorder="true" applyFont="true">
      <alignment horizontal="left"/>
      <protection locked="true"/>
    </xf>
    <xf numFmtId="0" fontId="347" fillId="5" borderId="4" xfId="0" applyFill="true" applyBorder="true" applyFont="true">
      <alignment horizontal="left"/>
      <protection locked="true"/>
    </xf>
    <xf numFmtId="0" fontId="348" fillId="5" borderId="4" xfId="0" applyFill="true" applyBorder="true" applyFont="true">
      <alignment horizontal="left"/>
      <protection locked="true"/>
    </xf>
    <xf numFmtId="0" fontId="349" fillId="5" borderId="4" xfId="0" applyFill="true" applyBorder="true" applyFont="true">
      <alignment horizontal="left"/>
      <protection locked="true"/>
    </xf>
    <xf numFmtId="0" fontId="350" fillId="5" borderId="4" xfId="0" applyFill="true" applyBorder="true" applyFont="true">
      <alignment horizontal="left"/>
      <protection locked="true"/>
    </xf>
    <xf numFmtId="0" fontId="351" fillId="5" borderId="4" xfId="0" applyFill="true" applyBorder="true" applyFont="true">
      <alignment horizontal="left"/>
      <protection locked="true"/>
    </xf>
    <xf numFmtId="0" fontId="352" fillId="5" borderId="4" xfId="0" applyFill="true" applyBorder="true" applyFont="true">
      <alignment horizontal="left"/>
      <protection locked="true"/>
    </xf>
    <xf numFmtId="0" fontId="353" fillId="5" borderId="4" xfId="0" applyFill="true" applyBorder="true" applyFont="true">
      <alignment horizontal="left"/>
      <protection locked="true"/>
    </xf>
    <xf numFmtId="0" fontId="354" fillId="5" borderId="4" xfId="0" applyFill="true" applyBorder="true" applyFont="true">
      <alignment horizontal="left"/>
      <protection locked="true"/>
    </xf>
    <xf numFmtId="0" fontId="355" fillId="5" borderId="4" xfId="0" applyFill="true" applyBorder="true" applyFont="true">
      <alignment horizontal="left"/>
      <protection locked="true"/>
    </xf>
    <xf numFmtId="0" fontId="356" fillId="5" borderId="4" xfId="0" applyFill="true" applyBorder="true" applyFont="true">
      <alignment horizontal="left"/>
      <protection locked="true"/>
    </xf>
    <xf numFmtId="0" fontId="357" fillId="5" borderId="4" xfId="0" applyFill="true" applyBorder="true" applyFont="true">
      <alignment horizontal="left"/>
      <protection locked="true"/>
    </xf>
    <xf numFmtId="0" fontId="358" fillId="5" borderId="4" xfId="0" applyFill="true" applyBorder="true" applyFont="true">
      <alignment horizontal="left"/>
      <protection locked="true"/>
    </xf>
    <xf numFmtId="0" fontId="359" fillId="5" borderId="4" xfId="0" applyFill="true" applyBorder="true" applyFont="true">
      <alignment horizontal="left"/>
      <protection locked="true"/>
    </xf>
    <xf numFmtId="0" fontId="360" fillId="5" borderId="4" xfId="0" applyFill="true" applyBorder="true" applyFont="true">
      <alignment horizontal="left"/>
      <protection locked="true"/>
    </xf>
    <xf numFmtId="0" fontId="361" fillId="5" borderId="4" xfId="0" applyFill="true" applyBorder="true" applyFont="true">
      <alignment horizontal="left"/>
      <protection locked="true"/>
    </xf>
    <xf numFmtId="0" fontId="362" fillId="5" borderId="4" xfId="0" applyFill="true" applyBorder="true" applyFont="true">
      <alignment horizontal="left"/>
      <protection locked="true"/>
    </xf>
    <xf numFmtId="0" fontId="363" fillId="5" borderId="4" xfId="0" applyFill="true" applyBorder="true" applyFont="true">
      <alignment horizontal="left"/>
      <protection locked="true"/>
    </xf>
    <xf numFmtId="0" fontId="364" fillId="5" borderId="4" xfId="0" applyFill="true" applyBorder="true" applyFont="true">
      <alignment horizontal="left"/>
      <protection locked="true"/>
    </xf>
    <xf numFmtId="0" fontId="365" fillId="5" borderId="4" xfId="0" applyFill="true" applyBorder="true" applyFont="true">
      <alignment horizontal="left"/>
      <protection locked="true"/>
    </xf>
    <xf numFmtId="0" fontId="366" fillId="5" borderId="4" xfId="0" applyFill="true" applyBorder="true" applyFont="true">
      <alignment horizontal="left"/>
      <protection locked="true"/>
    </xf>
    <xf numFmtId="0" fontId="367" fillId="5" borderId="4" xfId="0" applyFill="true" applyBorder="true" applyFont="true">
      <alignment horizontal="left"/>
      <protection locked="true"/>
    </xf>
    <xf numFmtId="0" fontId="368" fillId="5" borderId="4" xfId="0" applyFill="true" applyBorder="true" applyFont="true">
      <alignment horizontal="left"/>
      <protection locked="true"/>
    </xf>
    <xf numFmtId="0" fontId="369" fillId="5" borderId="4" xfId="0" applyFill="true" applyBorder="true" applyFont="true">
      <alignment horizontal="left"/>
      <protection locked="true"/>
    </xf>
    <xf numFmtId="0" fontId="370" fillId="5" borderId="4" xfId="0" applyFill="true" applyBorder="true" applyFont="true">
      <alignment horizontal="left"/>
      <protection locked="true"/>
    </xf>
    <xf numFmtId="0" fontId="371" fillId="5" borderId="4" xfId="0" applyFill="true" applyBorder="true" applyFont="true">
      <alignment horizontal="left"/>
      <protection locked="true"/>
    </xf>
    <xf numFmtId="0" fontId="372" fillId="5" borderId="4" xfId="0" applyFill="true" applyBorder="true" applyFont="true">
      <alignment horizontal="left"/>
      <protection locked="true"/>
    </xf>
    <xf numFmtId="0" fontId="373" fillId="5" borderId="4" xfId="0" applyFill="true" applyBorder="true" applyFont="true">
      <alignment horizontal="left"/>
      <protection locked="true"/>
    </xf>
    <xf numFmtId="0" fontId="374" fillId="5" borderId="4" xfId="0" applyFill="true" applyBorder="true" applyFont="true">
      <alignment horizontal="left"/>
      <protection locked="true"/>
    </xf>
    <xf numFmtId="0" fontId="375" fillId="5" borderId="4" xfId="0" applyFill="true" applyBorder="true" applyFont="true">
      <alignment horizontal="left"/>
      <protection locked="true"/>
    </xf>
    <xf numFmtId="0" fontId="376" fillId="0" borderId="4" xfId="0" applyBorder="true" applyFont="true">
      <alignment horizontal="left" vertical="top"/>
      <protection locked="true"/>
    </xf>
    <xf numFmtId="0" fontId="377" fillId="0" borderId="4" xfId="0" applyBorder="true" applyFont="true">
      <alignment horizontal="left" vertical="top" wrapText="true"/>
      <protection locked="true"/>
    </xf>
    <xf numFmtId="4" fontId="378" fillId="3" borderId="4" xfId="0" applyFill="true" applyBorder="true" applyFont="true" applyNumberFormat="true">
      <alignment vertical="top" horizontal="right"/>
      <protection locked="false"/>
    </xf>
    <xf numFmtId="4" fontId="379" fillId="0" borderId="4" xfId="0" applyBorder="true" applyFont="true" applyNumberFormat="true">
      <alignment horizontal="right" vertical="top"/>
      <protection locked="true"/>
    </xf>
    <xf numFmtId="4" fontId="380" fillId="3" borderId="4" xfId="0" applyFill="true" applyBorder="true" applyFont="true" applyNumberFormat="true">
      <alignment vertical="top" horizontal="right"/>
      <protection locked="false"/>
    </xf>
    <xf numFmtId="4" fontId="381" fillId="0" borderId="4" xfId="0" applyBorder="true" applyFont="true" applyNumberFormat="true">
      <alignment horizontal="right" vertical="top"/>
      <protection locked="true"/>
    </xf>
    <xf numFmtId="4" fontId="382" fillId="3" borderId="4" xfId="0" applyFill="true" applyBorder="true" applyFont="true" applyNumberFormat="true">
      <alignment vertical="top" horizontal="right"/>
      <protection locked="false"/>
    </xf>
    <xf numFmtId="4" fontId="383" fillId="0" borderId="4" xfId="0" applyBorder="true" applyFont="true" applyNumberFormat="true">
      <alignment horizontal="right" vertical="top"/>
      <protection locked="true"/>
    </xf>
    <xf numFmtId="4" fontId="384" fillId="3" borderId="4" xfId="0" applyFill="true" applyBorder="true" applyFont="true" applyNumberFormat="true">
      <alignment vertical="top" horizontal="right"/>
      <protection locked="false"/>
    </xf>
    <xf numFmtId="4" fontId="385" fillId="0" borderId="4" xfId="0" applyBorder="true" applyFont="true" applyNumberFormat="true">
      <alignment horizontal="right" vertical="top"/>
      <protection locked="true"/>
    </xf>
    <xf numFmtId="4" fontId="386" fillId="3" borderId="4" xfId="0" applyFill="true" applyBorder="true" applyFont="true" applyNumberFormat="true">
      <alignment vertical="top" horizontal="right"/>
      <protection locked="false"/>
    </xf>
    <xf numFmtId="4" fontId="387" fillId="0" borderId="4" xfId="0" applyBorder="true" applyFont="true" applyNumberFormat="true">
      <alignment horizontal="right" vertical="top"/>
      <protection locked="true"/>
    </xf>
    <xf numFmtId="4" fontId="388" fillId="3" borderId="4" xfId="0" applyFill="true" applyBorder="true" applyFont="true" applyNumberFormat="true">
      <alignment vertical="top" horizontal="right"/>
      <protection locked="false"/>
    </xf>
    <xf numFmtId="4" fontId="389" fillId="0" borderId="4" xfId="0" applyBorder="true" applyFont="true" applyNumberFormat="true">
      <alignment horizontal="right" vertical="top"/>
      <protection locked="true"/>
    </xf>
    <xf numFmtId="4" fontId="390" fillId="3" borderId="4" xfId="0" applyFill="true" applyBorder="true" applyFont="true" applyNumberFormat="true">
      <alignment vertical="top" horizontal="right"/>
      <protection locked="false"/>
    </xf>
    <xf numFmtId="4" fontId="391" fillId="0" borderId="4" xfId="0" applyBorder="true" applyFont="true" applyNumberFormat="true">
      <alignment horizontal="right" vertical="top"/>
      <protection locked="true"/>
    </xf>
    <xf numFmtId="4" fontId="392" fillId="3" borderId="4" xfId="0" applyFill="true" applyBorder="true" applyFont="true" applyNumberFormat="true">
      <alignment vertical="top" horizontal="right"/>
      <protection locked="false"/>
    </xf>
    <xf numFmtId="4" fontId="393" fillId="0" borderId="4" xfId="0" applyBorder="true" applyFont="true" applyNumberFormat="true">
      <alignment horizontal="right" vertical="top"/>
      <protection locked="true"/>
    </xf>
    <xf numFmtId="4" fontId="394" fillId="3" borderId="4" xfId="0" applyFill="true" applyBorder="true" applyFont="true" applyNumberFormat="true">
      <alignment vertical="top" horizontal="right"/>
      <protection locked="false"/>
    </xf>
    <xf numFmtId="4" fontId="395" fillId="0" borderId="4" xfId="0" applyBorder="true" applyFont="true" applyNumberFormat="true">
      <alignment horizontal="right" vertical="top"/>
      <protection locked="true"/>
    </xf>
    <xf numFmtId="4" fontId="396" fillId="3" borderId="4" xfId="0" applyFill="true" applyBorder="true" applyFont="true" applyNumberFormat="true">
      <alignment vertical="top" horizontal="right"/>
      <protection locked="false"/>
    </xf>
    <xf numFmtId="4" fontId="397" fillId="0" borderId="4" xfId="0" applyBorder="true" applyFont="true" applyNumberFormat="true">
      <alignment horizontal="right" vertical="top"/>
      <protection locked="true"/>
    </xf>
    <xf numFmtId="4" fontId="398" fillId="3" borderId="4" xfId="0" applyFill="true" applyBorder="true" applyFont="true" applyNumberFormat="true">
      <alignment vertical="top" horizontal="right"/>
      <protection locked="false"/>
    </xf>
    <xf numFmtId="4" fontId="399" fillId="0" borderId="4" xfId="0" applyBorder="true" applyFont="true" applyNumberFormat="true">
      <alignment horizontal="right" vertical="top"/>
      <protection locked="true"/>
    </xf>
    <xf numFmtId="4" fontId="400" fillId="3" borderId="4" xfId="0" applyFill="true" applyBorder="true" applyFont="true" applyNumberFormat="true">
      <alignment vertical="top" horizontal="right"/>
      <protection locked="false"/>
    </xf>
    <xf numFmtId="4" fontId="401" fillId="0" borderId="4" xfId="0" applyBorder="true" applyFont="true" applyNumberFormat="true">
      <alignment horizontal="right" vertical="top"/>
      <protection locked="true"/>
    </xf>
    <xf numFmtId="4" fontId="402" fillId="3" borderId="4" xfId="0" applyFill="true" applyBorder="true" applyFont="true" applyNumberFormat="true">
      <alignment vertical="top" horizontal="right"/>
      <protection locked="false"/>
    </xf>
    <xf numFmtId="4" fontId="403" fillId="0" borderId="4" xfId="0" applyBorder="true" applyFont="true" applyNumberFormat="true">
      <alignment horizontal="right" vertical="top"/>
      <protection locked="true"/>
    </xf>
    <xf numFmtId="4" fontId="404" fillId="3" borderId="4" xfId="0" applyFill="true" applyBorder="true" applyFont="true" applyNumberFormat="true">
      <alignment vertical="top" horizontal="right"/>
      <protection locked="false"/>
    </xf>
    <xf numFmtId="4" fontId="405" fillId="0" borderId="4" xfId="0" applyBorder="true" applyFont="true" applyNumberFormat="true">
      <alignment horizontal="right" vertical="top"/>
      <protection locked="true"/>
    </xf>
    <xf numFmtId="4" fontId="406" fillId="3" borderId="4" xfId="0" applyFill="true" applyBorder="true" applyFont="true" applyNumberFormat="true">
      <alignment vertical="top" horizontal="right"/>
      <protection locked="false"/>
    </xf>
    <xf numFmtId="4" fontId="407" fillId="0" borderId="4" xfId="0" applyBorder="true" applyFont="true" applyNumberFormat="true">
      <alignment horizontal="right" vertical="top"/>
      <protection locked="true"/>
    </xf>
    <xf numFmtId="4" fontId="408" fillId="3" borderId="4" xfId="0" applyFill="true" applyBorder="true" applyFont="true" applyNumberFormat="true">
      <alignment vertical="top" horizontal="right"/>
      <protection locked="false"/>
    </xf>
    <xf numFmtId="4" fontId="409" fillId="0" borderId="4" xfId="0" applyBorder="true" applyFont="true" applyNumberFormat="true">
      <alignment horizontal="right" vertical="top"/>
      <protection locked="true"/>
    </xf>
    <xf numFmtId="4" fontId="410" fillId="3" borderId="4" xfId="0" applyFill="true" applyBorder="true" applyFont="true" applyNumberFormat="true">
      <alignment vertical="top" horizontal="right"/>
      <protection locked="false"/>
    </xf>
    <xf numFmtId="4" fontId="411" fillId="0" borderId="4" xfId="0" applyBorder="true" applyFont="true" applyNumberFormat="true">
      <alignment horizontal="right" vertical="top"/>
      <protection locked="true"/>
    </xf>
    <xf numFmtId="4" fontId="412" fillId="3" borderId="4" xfId="0" applyFill="true" applyBorder="true" applyFont="true" applyNumberFormat="true">
      <alignment vertical="top" horizontal="right"/>
      <protection locked="false"/>
    </xf>
    <xf numFmtId="4" fontId="413" fillId="0" borderId="4" xfId="0" applyBorder="true" applyFont="true" applyNumberFormat="true">
      <alignment horizontal="right" vertical="top"/>
      <protection locked="true"/>
    </xf>
    <xf numFmtId="4" fontId="414" fillId="3" borderId="4" xfId="0" applyFill="true" applyBorder="true" applyFont="true" applyNumberFormat="true">
      <alignment vertical="top" horizontal="right"/>
      <protection locked="false"/>
    </xf>
    <xf numFmtId="4" fontId="415" fillId="0" borderId="4" xfId="0" applyBorder="true" applyFont="true" applyNumberFormat="true">
      <alignment horizontal="right" vertical="top"/>
      <protection locked="true"/>
    </xf>
    <xf numFmtId="4" fontId="416" fillId="3" borderId="4" xfId="0" applyFill="true" applyBorder="true" applyFont="true" applyNumberFormat="true">
      <alignment vertical="top" horizontal="right"/>
      <protection locked="false"/>
    </xf>
    <xf numFmtId="4" fontId="417" fillId="0" borderId="4" xfId="0" applyBorder="true" applyFont="true" applyNumberFormat="true">
      <alignment horizontal="right" vertical="top"/>
      <protection locked="true"/>
    </xf>
    <xf numFmtId="4" fontId="418" fillId="3" borderId="4" xfId="0" applyFill="true" applyBorder="true" applyFont="true" applyNumberFormat="true">
      <alignment vertical="top" horizontal="right"/>
      <protection locked="false"/>
    </xf>
    <xf numFmtId="4" fontId="419" fillId="0" borderId="4" xfId="0" applyBorder="true" applyFont="true" applyNumberFormat="true">
      <alignment horizontal="right" vertical="top"/>
      <protection locked="true"/>
    </xf>
    <xf numFmtId="4" fontId="420" fillId="3" borderId="4" xfId="0" applyFill="true" applyBorder="true" applyFont="true" applyNumberFormat="true">
      <alignment vertical="top" horizontal="right"/>
      <protection locked="false"/>
    </xf>
    <xf numFmtId="4" fontId="421" fillId="0" borderId="4" xfId="0" applyBorder="true" applyFont="true" applyNumberFormat="true">
      <alignment horizontal="right" vertical="top"/>
      <protection locked="true"/>
    </xf>
    <xf numFmtId="4" fontId="422" fillId="3" borderId="4" xfId="0" applyFill="true" applyBorder="true" applyFont="true" applyNumberFormat="true">
      <alignment vertical="top" horizontal="right"/>
      <protection locked="false"/>
    </xf>
    <xf numFmtId="4" fontId="423" fillId="0" borderId="4" xfId="0" applyBorder="true" applyFont="true" applyNumberFormat="true">
      <alignment horizontal="right" vertical="top"/>
      <protection locked="true"/>
    </xf>
    <xf numFmtId="4" fontId="424" fillId="3" borderId="4" xfId="0" applyFill="true" applyBorder="true" applyFont="true" applyNumberFormat="true">
      <alignment vertical="top" horizontal="right"/>
      <protection locked="false"/>
    </xf>
    <xf numFmtId="4" fontId="425" fillId="0" borderId="4" xfId="0" applyBorder="true" applyFont="true" applyNumberFormat="true">
      <alignment horizontal="right" vertical="top"/>
      <protection locked="true"/>
    </xf>
    <xf numFmtId="4" fontId="426" fillId="3" borderId="4" xfId="0" applyFill="true" applyBorder="true" applyFont="true" applyNumberFormat="true">
      <alignment vertical="top" horizontal="right"/>
      <protection locked="false"/>
    </xf>
    <xf numFmtId="4" fontId="427" fillId="0" borderId="4" xfId="0" applyBorder="true" applyFont="true" applyNumberFormat="true">
      <alignment horizontal="right" vertical="top"/>
      <protection locked="true"/>
    </xf>
    <xf numFmtId="4" fontId="428" fillId="3" borderId="4" xfId="0" applyFill="true" applyBorder="true" applyFont="true" applyNumberFormat="true">
      <alignment vertical="top" horizontal="right"/>
      <protection locked="false"/>
    </xf>
    <xf numFmtId="4" fontId="429" fillId="0" borderId="4" xfId="0" applyBorder="true" applyFont="true" applyNumberFormat="true">
      <alignment horizontal="right" vertical="top"/>
      <protection locked="true"/>
    </xf>
    <xf numFmtId="4" fontId="430" fillId="3" borderId="4" xfId="0" applyFill="true" applyBorder="true" applyFont="true" applyNumberFormat="true">
      <alignment vertical="top" horizontal="right"/>
      <protection locked="false"/>
    </xf>
    <xf numFmtId="4" fontId="431" fillId="0" borderId="4" xfId="0" applyBorder="true" applyFont="true" applyNumberFormat="true">
      <alignment horizontal="right" vertical="top"/>
      <protection locked="true"/>
    </xf>
    <xf numFmtId="4" fontId="432" fillId="3" borderId="4" xfId="0" applyFill="true" applyBorder="true" applyFont="true" applyNumberFormat="true">
      <alignment vertical="top" horizontal="right"/>
      <protection locked="false"/>
    </xf>
    <xf numFmtId="4" fontId="433" fillId="0" borderId="4" xfId="0" applyBorder="true" applyFont="true" applyNumberFormat="true">
      <alignment horizontal="right" vertical="top"/>
      <protection locked="true"/>
    </xf>
    <xf numFmtId="4" fontId="434" fillId="3" borderId="4" xfId="0" applyFill="true" applyBorder="true" applyFont="true" applyNumberFormat="true">
      <alignment vertical="top" horizontal="right"/>
      <protection locked="false"/>
    </xf>
    <xf numFmtId="4" fontId="435" fillId="0" borderId="4" xfId="0" applyBorder="true" applyFont="true" applyNumberFormat="true">
      <alignment horizontal="right" vertical="top"/>
      <protection locked="true"/>
    </xf>
    <xf numFmtId="4" fontId="436" fillId="3" borderId="4" xfId="0" applyFill="true" applyBorder="true" applyFont="true" applyNumberFormat="true">
      <alignment vertical="top" horizontal="right"/>
      <protection locked="false"/>
    </xf>
    <xf numFmtId="4" fontId="437" fillId="0" borderId="4" xfId="0" applyBorder="true" applyFont="true" applyNumberFormat="true">
      <alignment horizontal="right" vertical="top"/>
      <protection locked="true"/>
    </xf>
    <xf numFmtId="4" fontId="438" fillId="3" borderId="4" xfId="0" applyFill="true" applyBorder="true" applyFont="true" applyNumberFormat="true">
      <alignment vertical="top" horizontal="right"/>
      <protection locked="false"/>
    </xf>
    <xf numFmtId="4" fontId="439" fillId="0" borderId="4" xfId="0" applyBorder="true" applyFont="true" applyNumberFormat="true">
      <alignment horizontal="right" vertical="top"/>
      <protection locked="true"/>
    </xf>
    <xf numFmtId="4" fontId="440" fillId="3" borderId="4" xfId="0" applyFill="true" applyBorder="true" applyFont="true" applyNumberFormat="true">
      <alignment vertical="top" horizontal="right"/>
      <protection locked="false"/>
    </xf>
    <xf numFmtId="4" fontId="441" fillId="0" borderId="4" xfId="0" applyBorder="true" applyFont="true" applyNumberFormat="true">
      <alignment horizontal="right" vertical="top"/>
      <protection locked="true"/>
    </xf>
    <xf numFmtId="4" fontId="442" fillId="3" borderId="4" xfId="0" applyFill="true" applyBorder="true" applyFont="true" applyNumberFormat="true">
      <alignment vertical="top" horizontal="right"/>
      <protection locked="false"/>
    </xf>
    <xf numFmtId="4" fontId="443" fillId="0" borderId="4" xfId="0" applyBorder="true" applyFont="true" applyNumberFormat="true">
      <alignment horizontal="right" vertical="top"/>
      <protection locked="true"/>
    </xf>
    <xf numFmtId="4" fontId="444" fillId="3" borderId="4" xfId="0" applyFill="true" applyBorder="true" applyFont="true" applyNumberFormat="true">
      <alignment vertical="top" horizontal="right"/>
      <protection locked="false"/>
    </xf>
    <xf numFmtId="4" fontId="445" fillId="0" borderId="4" xfId="0" applyBorder="true" applyFont="true" applyNumberFormat="true">
      <alignment horizontal="right" vertical="top"/>
      <protection locked="true"/>
    </xf>
    <xf numFmtId="4" fontId="446" fillId="3" borderId="4" xfId="0" applyFill="true" applyBorder="true" applyFont="true" applyNumberFormat="true">
      <alignment vertical="top" horizontal="right"/>
      <protection locked="false"/>
    </xf>
    <xf numFmtId="4" fontId="447" fillId="0" borderId="4" xfId="0" applyBorder="true" applyFont="true" applyNumberFormat="true">
      <alignment horizontal="right" vertical="top"/>
      <protection locked="true"/>
    </xf>
    <xf numFmtId="4" fontId="448" fillId="3" borderId="4" xfId="0" applyFill="true" applyBorder="true" applyFont="true" applyNumberFormat="true">
      <alignment vertical="top" horizontal="right"/>
      <protection locked="false"/>
    </xf>
    <xf numFmtId="4" fontId="449" fillId="0" borderId="4" xfId="0" applyBorder="true" applyFont="true" applyNumberFormat="true">
      <alignment horizontal="right" vertical="top"/>
      <protection locked="true"/>
    </xf>
    <xf numFmtId="4" fontId="450" fillId="3" borderId="4" xfId="0" applyFill="true" applyBorder="true" applyFont="true" applyNumberFormat="true">
      <alignment vertical="top" horizontal="right"/>
      <protection locked="false"/>
    </xf>
    <xf numFmtId="4" fontId="451" fillId="0" borderId="4" xfId="0" applyBorder="true" applyFont="true" applyNumberFormat="true">
      <alignment horizontal="right" vertical="top"/>
      <protection locked="true"/>
    </xf>
    <xf numFmtId="4" fontId="452" fillId="3" borderId="4" xfId="0" applyFill="true" applyBorder="true" applyFont="true" applyNumberFormat="true">
      <alignment vertical="top" horizontal="right"/>
      <protection locked="false"/>
    </xf>
    <xf numFmtId="4" fontId="453" fillId="0" borderId="4" xfId="0" applyBorder="true" applyFont="true" applyNumberFormat="true">
      <alignment horizontal="right" vertical="top"/>
      <protection locked="true"/>
    </xf>
    <xf numFmtId="4" fontId="454" fillId="3" borderId="4" xfId="0" applyFill="true" applyBorder="true" applyFont="true" applyNumberFormat="true">
      <alignment vertical="top" horizontal="right"/>
      <protection locked="false"/>
    </xf>
    <xf numFmtId="4" fontId="455" fillId="0" borderId="4" xfId="0" applyBorder="true" applyFont="true" applyNumberFormat="true">
      <alignment horizontal="right" vertical="top"/>
      <protection locked="true"/>
    </xf>
    <xf numFmtId="4" fontId="456" fillId="3" borderId="4" xfId="0" applyFill="true" applyBorder="true" applyFont="true" applyNumberFormat="true">
      <alignment vertical="top" horizontal="right"/>
      <protection locked="false"/>
    </xf>
    <xf numFmtId="4" fontId="457" fillId="0" borderId="4" xfId="0" applyBorder="true" applyFont="true" applyNumberFormat="true">
      <alignment horizontal="right" vertical="top"/>
      <protection locked="true"/>
    </xf>
    <xf numFmtId="4" fontId="458" fillId="3" borderId="4" xfId="0" applyFill="true" applyBorder="true" applyFont="true" applyNumberFormat="true">
      <alignment vertical="top" horizontal="right"/>
      <protection locked="false"/>
    </xf>
    <xf numFmtId="4" fontId="459" fillId="0" borderId="4" xfId="0" applyBorder="true" applyFont="true" applyNumberFormat="true">
      <alignment horizontal="right" vertical="top"/>
      <protection locked="true"/>
    </xf>
    <xf numFmtId="4" fontId="460" fillId="3" borderId="4" xfId="0" applyFill="true" applyBorder="true" applyFont="true" applyNumberFormat="true">
      <alignment vertical="top" horizontal="right"/>
      <protection locked="false"/>
    </xf>
    <xf numFmtId="4" fontId="461" fillId="0" borderId="4" xfId="0" applyBorder="true" applyFont="true" applyNumberFormat="true">
      <alignment horizontal="right" vertical="top"/>
      <protection locked="true"/>
    </xf>
    <xf numFmtId="4" fontId="462" fillId="3" borderId="4" xfId="0" applyFill="true" applyBorder="true" applyFont="true" applyNumberFormat="true">
      <alignment vertical="top" horizontal="right"/>
      <protection locked="false"/>
    </xf>
    <xf numFmtId="4" fontId="463" fillId="0" borderId="4" xfId="0" applyBorder="true" applyFont="true" applyNumberFormat="true">
      <alignment horizontal="right" vertical="top"/>
      <protection locked="true"/>
    </xf>
    <xf numFmtId="4" fontId="464" fillId="3" borderId="4" xfId="0" applyFill="true" applyBorder="true" applyFont="true" applyNumberFormat="true">
      <alignment vertical="top" horizontal="right"/>
      <protection locked="false"/>
    </xf>
    <xf numFmtId="4" fontId="465" fillId="0" borderId="4" xfId="0" applyBorder="true" applyFont="true" applyNumberFormat="true">
      <alignment horizontal="right" vertical="top"/>
      <protection locked="true"/>
    </xf>
    <xf numFmtId="4" fontId="466" fillId="3" borderId="4" xfId="0" applyFill="true" applyBorder="true" applyFont="true" applyNumberFormat="true">
      <alignment vertical="top" horizontal="right"/>
      <protection locked="false"/>
    </xf>
    <xf numFmtId="4" fontId="467" fillId="0" borderId="4" xfId="0" applyBorder="true" applyFont="true" applyNumberFormat="true">
      <alignment horizontal="right" vertical="top"/>
      <protection locked="true"/>
    </xf>
    <xf numFmtId="4" fontId="468" fillId="3" borderId="4" xfId="0" applyFill="true" applyBorder="true" applyFont="true" applyNumberFormat="true">
      <alignment vertical="top" horizontal="right"/>
      <protection locked="false"/>
    </xf>
    <xf numFmtId="4" fontId="469" fillId="0" borderId="4" xfId="0" applyBorder="true" applyFont="true" applyNumberFormat="true">
      <alignment horizontal="right" vertical="top"/>
      <protection locked="true"/>
    </xf>
    <xf numFmtId="4" fontId="470" fillId="3" borderId="4" xfId="0" applyFill="true" applyBorder="true" applyFont="true" applyNumberFormat="true">
      <alignment vertical="top" horizontal="right"/>
      <protection locked="false"/>
    </xf>
    <xf numFmtId="4" fontId="471" fillId="0" borderId="4" xfId="0" applyBorder="true" applyFont="true" applyNumberFormat="true">
      <alignment horizontal="right" vertical="top"/>
      <protection locked="true"/>
    </xf>
    <xf numFmtId="4" fontId="472" fillId="3" borderId="4" xfId="0" applyFill="true" applyBorder="true" applyFont="true" applyNumberFormat="true">
      <alignment vertical="top" horizontal="right"/>
      <protection locked="false"/>
    </xf>
    <xf numFmtId="4" fontId="473" fillId="0" borderId="4" xfId="0" applyBorder="true" applyFont="true" applyNumberFormat="true">
      <alignment horizontal="right" vertical="top"/>
      <protection locked="true"/>
    </xf>
    <xf numFmtId="4" fontId="474" fillId="3" borderId="4" xfId="0" applyFill="true" applyBorder="true" applyFont="true" applyNumberFormat="true">
      <alignment vertical="top" horizontal="right"/>
      <protection locked="false"/>
    </xf>
    <xf numFmtId="4" fontId="475" fillId="0" borderId="4" xfId="0" applyBorder="true" applyFont="true" applyNumberFormat="true">
      <alignment horizontal="right" vertical="top"/>
      <protection locked="true"/>
    </xf>
    <xf numFmtId="4" fontId="476" fillId="3" borderId="4" xfId="0" applyFill="true" applyBorder="true" applyFont="true" applyNumberFormat="true">
      <alignment vertical="top" horizontal="right"/>
      <protection locked="false"/>
    </xf>
    <xf numFmtId="4" fontId="477" fillId="0" borderId="4" xfId="0" applyBorder="true" applyFont="true" applyNumberFormat="true">
      <alignment horizontal="right" vertical="top"/>
      <protection locked="true"/>
    </xf>
    <xf numFmtId="4" fontId="478" fillId="3" borderId="4" xfId="0" applyFill="true" applyBorder="true" applyFont="true" applyNumberFormat="true">
      <alignment vertical="top" horizontal="right"/>
      <protection locked="false"/>
    </xf>
    <xf numFmtId="4" fontId="479" fillId="0" borderId="4" xfId="0" applyBorder="true" applyFont="true" applyNumberFormat="true">
      <alignment horizontal="right" vertical="top"/>
      <protection locked="true"/>
    </xf>
    <xf numFmtId="4" fontId="480" fillId="3" borderId="4" xfId="0" applyFill="true" applyBorder="true" applyFont="true" applyNumberFormat="true">
      <alignment vertical="top" horizontal="right"/>
      <protection locked="false"/>
    </xf>
    <xf numFmtId="4" fontId="481" fillId="0" borderId="4" xfId="0" applyBorder="true" applyFont="true" applyNumberFormat="true">
      <alignment horizontal="right" vertical="top"/>
      <protection locked="true"/>
    </xf>
    <xf numFmtId="4" fontId="482" fillId="3" borderId="4" xfId="0" applyFill="true" applyBorder="true" applyFont="true" applyNumberFormat="true">
      <alignment vertical="top" horizontal="right"/>
      <protection locked="false"/>
    </xf>
    <xf numFmtId="4" fontId="483" fillId="0" borderId="4" xfId="0" applyBorder="true" applyFont="true" applyNumberFormat="true">
      <alignment horizontal="right" vertical="top"/>
      <protection locked="true"/>
    </xf>
    <xf numFmtId="4" fontId="484" fillId="3" borderId="4" xfId="0" applyFill="true" applyBorder="true" applyFont="true" applyNumberFormat="true">
      <alignment vertical="top" horizontal="right"/>
      <protection locked="false"/>
    </xf>
    <xf numFmtId="4" fontId="485" fillId="0" borderId="4" xfId="0" applyBorder="true" applyFont="true" applyNumberFormat="true">
      <alignment horizontal="right" vertical="top"/>
      <protection locked="true"/>
    </xf>
    <xf numFmtId="4" fontId="486" fillId="3" borderId="4" xfId="0" applyFill="true" applyBorder="true" applyFont="true" applyNumberFormat="true">
      <alignment vertical="top" horizontal="right"/>
      <protection locked="false"/>
    </xf>
    <xf numFmtId="4" fontId="487" fillId="0" borderId="4" xfId="0" applyBorder="true" applyFont="true" applyNumberFormat="true">
      <alignment horizontal="right" vertical="top"/>
      <protection locked="true"/>
    </xf>
    <xf numFmtId="4" fontId="488" fillId="3" borderId="4" xfId="0" applyFill="true" applyBorder="true" applyFont="true" applyNumberFormat="true">
      <alignment vertical="top" horizontal="right"/>
      <protection locked="false"/>
    </xf>
    <xf numFmtId="4" fontId="489" fillId="0" borderId="4" xfId="0" applyBorder="true" applyFont="true" applyNumberFormat="true">
      <alignment horizontal="right" vertical="top"/>
      <protection locked="true"/>
    </xf>
    <xf numFmtId="4" fontId="490" fillId="3" borderId="4" xfId="0" applyFill="true" applyBorder="true" applyFont="true" applyNumberFormat="true">
      <alignment vertical="top" horizontal="right"/>
      <protection locked="false"/>
    </xf>
    <xf numFmtId="4" fontId="491" fillId="0" borderId="4" xfId="0" applyBorder="true" applyFont="true" applyNumberFormat="true">
      <alignment horizontal="right" vertical="top"/>
      <protection locked="true"/>
    </xf>
    <xf numFmtId="4" fontId="492" fillId="3" borderId="4" xfId="0" applyFill="true" applyBorder="true" applyFont="true" applyNumberFormat="true">
      <alignment vertical="top" horizontal="right"/>
      <protection locked="false"/>
    </xf>
    <xf numFmtId="4" fontId="493" fillId="0" borderId="4" xfId="0" applyBorder="true" applyFont="true" applyNumberFormat="true">
      <alignment horizontal="right" vertical="top"/>
      <protection locked="true"/>
    </xf>
    <xf numFmtId="4" fontId="494" fillId="3" borderId="4" xfId="0" applyFill="true" applyBorder="true" applyFont="true" applyNumberFormat="true">
      <alignment vertical="top" horizontal="right"/>
      <protection locked="false"/>
    </xf>
    <xf numFmtId="4" fontId="495" fillId="0" borderId="4" xfId="0" applyBorder="true" applyFont="true" applyNumberFormat="true">
      <alignment horizontal="right" vertical="top"/>
      <protection locked="true"/>
    </xf>
    <xf numFmtId="4" fontId="496" fillId="3" borderId="4" xfId="0" applyFill="true" applyBorder="true" applyFont="true" applyNumberFormat="true">
      <alignment vertical="top" horizontal="right"/>
      <protection locked="false"/>
    </xf>
    <xf numFmtId="4" fontId="497" fillId="0" borderId="4" xfId="0" applyBorder="true" applyFont="true" applyNumberFormat="true">
      <alignment horizontal="right" vertical="top"/>
      <protection locked="true"/>
    </xf>
    <xf numFmtId="4" fontId="498" fillId="5" borderId="4" xfId="0" applyFill="true" applyBorder="true" applyFont="true" applyNumberFormat="true">
      <alignment horizontal="right" vertical="top"/>
      <protection locked="true"/>
    </xf>
    <xf numFmtId="4" fontId="499" fillId="5" borderId="4" xfId="0" applyFill="true" applyBorder="true" applyFont="true" applyNumberFormat="true">
      <alignment horizontal="right" vertical="top"/>
      <protection locked="true"/>
    </xf>
    <xf numFmtId="0" fontId="500" fillId="5" borderId="4" xfId="0" applyFill="true" applyBorder="true" applyFont="true">
      <alignment horizontal="left"/>
      <protection locked="true"/>
    </xf>
    <xf numFmtId="0" fontId="501" fillId="5" borderId="4" xfId="0" applyFill="true" applyBorder="true" applyFont="true">
      <alignment horizontal="left"/>
      <protection locked="true"/>
    </xf>
    <xf numFmtId="4" fontId="502" fillId="5" borderId="4" xfId="0" applyFill="true" applyBorder="true" applyFont="true" applyNumberFormat="true">
      <alignment horizontal="right"/>
      <protection locked="true"/>
    </xf>
    <xf numFmtId="4" fontId="503" fillId="5" borderId="4" xfId="0" applyFill="true" applyBorder="true" applyFont="true" applyNumberFormat="true">
      <alignment horizontal="right"/>
      <protection locked="true"/>
    </xf>
    <xf numFmtId="0" fontId="504" fillId="5" borderId="4" xfId="0" applyFill="true" applyBorder="true" applyFont="true">
      <alignment horizontal="left"/>
      <protection locked="true"/>
    </xf>
    <xf numFmtId="4" fontId="505" fillId="5" borderId="4" xfId="0" applyFill="true" applyBorder="true" applyFont="true" applyNumberFormat="true">
      <alignment horizontal="right"/>
      <protection locked="true"/>
    </xf>
    <xf numFmtId="0" fontId="506" fillId="5" borderId="4" xfId="0" applyFill="true" applyBorder="true" applyFont="true">
      <alignment horizontal="left"/>
      <protection locked="true"/>
    </xf>
    <xf numFmtId="4" fontId="507" fillId="5" borderId="4" xfId="0" applyFill="true" applyBorder="true" applyFont="true" applyNumberFormat="true">
      <alignment horizontal="right"/>
      <protection locked="true"/>
    </xf>
    <xf numFmtId="0" fontId="508" fillId="5" borderId="4" xfId="0" applyFill="true" applyBorder="true" applyFont="true">
      <alignment horizontal="left"/>
      <protection locked="true"/>
    </xf>
    <xf numFmtId="4" fontId="509" fillId="5" borderId="4" xfId="0" applyFill="true" applyBorder="true" applyFont="true" applyNumberFormat="true">
      <alignment horizontal="right"/>
      <protection locked="true"/>
    </xf>
    <xf numFmtId="0" fontId="510" fillId="5" borderId="4" xfId="0" applyFill="true" applyBorder="true" applyFont="true">
      <alignment horizontal="left"/>
      <protection locked="true"/>
    </xf>
    <xf numFmtId="4" fontId="511" fillId="5" borderId="4" xfId="0" applyFill="true" applyBorder="true" applyFont="true" applyNumberFormat="true">
      <alignment horizontal="right"/>
      <protection locked="true"/>
    </xf>
    <xf numFmtId="0" fontId="512" fillId="5" borderId="4" xfId="0" applyFill="true" applyBorder="true" applyFont="true">
      <alignment horizontal="left"/>
      <protection locked="true"/>
    </xf>
    <xf numFmtId="4" fontId="513" fillId="5" borderId="4" xfId="0" applyFill="true" applyBorder="true" applyFont="true" applyNumberFormat="true">
      <alignment horizontal="right"/>
      <protection locked="true"/>
    </xf>
    <xf numFmtId="0" fontId="514" fillId="5" borderId="4" xfId="0" applyFill="true" applyBorder="true" applyFont="true">
      <alignment horizontal="left"/>
      <protection locked="true"/>
    </xf>
    <xf numFmtId="4" fontId="515" fillId="5" borderId="4" xfId="0" applyFill="true" applyBorder="true" applyFont="true" applyNumberFormat="true">
      <alignment horizontal="right"/>
      <protection locked="true"/>
    </xf>
    <xf numFmtId="0" fontId="516" fillId="5" borderId="4" xfId="0" applyFill="true" applyBorder="true" applyFont="true">
      <alignment horizontal="left"/>
      <protection locked="true"/>
    </xf>
    <xf numFmtId="4" fontId="517" fillId="5" borderId="4" xfId="0" applyFill="true" applyBorder="true" applyFont="true" applyNumberFormat="true">
      <alignment horizontal="right"/>
      <protection locked="true"/>
    </xf>
    <xf numFmtId="0" fontId="518" fillId="5" borderId="4" xfId="0" applyFill="true" applyBorder="true" applyFont="true">
      <alignment horizontal="left"/>
      <protection locked="true"/>
    </xf>
    <xf numFmtId="4" fontId="519" fillId="5" borderId="4" xfId="0" applyFill="true" applyBorder="true" applyFont="true" applyNumberFormat="true">
      <alignment horizontal="right"/>
      <protection locked="true"/>
    </xf>
    <xf numFmtId="0" fontId="520" fillId="5" borderId="4" xfId="0" applyFill="true" applyBorder="true" applyFont="true">
      <alignment horizontal="left"/>
      <protection locked="true"/>
    </xf>
    <xf numFmtId="4" fontId="521" fillId="5" borderId="4" xfId="0" applyFill="true" applyBorder="true" applyFont="true" applyNumberFormat="true">
      <alignment horizontal="right"/>
      <protection locked="true"/>
    </xf>
    <xf numFmtId="0" fontId="522" fillId="5" borderId="4" xfId="0" applyFill="true" applyBorder="true" applyFont="true">
      <alignment horizontal="left"/>
      <protection locked="true"/>
    </xf>
    <xf numFmtId="4" fontId="523" fillId="5" borderId="4" xfId="0" applyFill="true" applyBorder="true" applyFont="true" applyNumberFormat="true">
      <alignment horizontal="right"/>
      <protection locked="true"/>
    </xf>
    <xf numFmtId="0" fontId="524" fillId="5" borderId="4" xfId="0" applyFill="true" applyBorder="true" applyFont="true">
      <alignment horizontal="left"/>
      <protection locked="true"/>
    </xf>
    <xf numFmtId="4" fontId="525" fillId="5" borderId="4" xfId="0" applyFill="true" applyBorder="true" applyFont="true" applyNumberFormat="true">
      <alignment horizontal="right"/>
      <protection locked="true"/>
    </xf>
    <xf numFmtId="0" fontId="526" fillId="5" borderId="4" xfId="0" applyFill="true" applyBorder="true" applyFont="true">
      <alignment horizontal="left"/>
      <protection locked="true"/>
    </xf>
    <xf numFmtId="4" fontId="527" fillId="5" borderId="4" xfId="0" applyFill="true" applyBorder="true" applyFont="true" applyNumberFormat="true">
      <alignment horizontal="right"/>
      <protection locked="true"/>
    </xf>
    <xf numFmtId="0" fontId="528" fillId="5" borderId="4" xfId="0" applyFill="true" applyBorder="true" applyFont="true">
      <alignment horizontal="left"/>
      <protection locked="true"/>
    </xf>
    <xf numFmtId="4" fontId="529" fillId="5" borderId="4" xfId="0" applyFill="true" applyBorder="true" applyFont="true" applyNumberFormat="true">
      <alignment horizontal="right"/>
      <protection locked="true"/>
    </xf>
    <xf numFmtId="0" fontId="530" fillId="5" borderId="4" xfId="0" applyFill="true" applyBorder="true" applyFont="true">
      <alignment horizontal="left"/>
      <protection locked="true"/>
    </xf>
    <xf numFmtId="4" fontId="531" fillId="5" borderId="4" xfId="0" applyFill="true" applyBorder="true" applyFont="true" applyNumberFormat="true">
      <alignment horizontal="right"/>
      <protection locked="true"/>
    </xf>
    <xf numFmtId="0" fontId="532" fillId="5" borderId="4" xfId="0" applyFill="true" applyBorder="true" applyFont="true">
      <alignment horizontal="left"/>
      <protection locked="true"/>
    </xf>
    <xf numFmtId="4" fontId="533" fillId="5" borderId="4" xfId="0" applyFill="true" applyBorder="true" applyFont="true" applyNumberFormat="true">
      <alignment horizontal="right"/>
      <protection locked="true"/>
    </xf>
    <xf numFmtId="0" fontId="534" fillId="5" borderId="4" xfId="0" applyFill="true" applyBorder="true" applyFont="true">
      <alignment horizontal="left"/>
      <protection locked="true"/>
    </xf>
    <xf numFmtId="4" fontId="535" fillId="5" borderId="4" xfId="0" applyFill="true" applyBorder="true" applyFont="true" applyNumberFormat="true">
      <alignment horizontal="right"/>
      <protection locked="true"/>
    </xf>
    <xf numFmtId="0" fontId="536" fillId="5" borderId="4" xfId="0" applyFill="true" applyBorder="true" applyFont="true">
      <alignment horizontal="left"/>
      <protection locked="true"/>
    </xf>
    <xf numFmtId="4" fontId="537" fillId="5" borderId="4" xfId="0" applyFill="true" applyBorder="true" applyFont="true" applyNumberFormat="true">
      <alignment horizontal="right"/>
      <protection locked="true"/>
    </xf>
    <xf numFmtId="0" fontId="538" fillId="5" borderId="4" xfId="0" applyFill="true" applyBorder="true" applyFont="true">
      <alignment horizontal="left"/>
      <protection locked="true"/>
    </xf>
    <xf numFmtId="4" fontId="539" fillId="5" borderId="4" xfId="0" applyFill="true" applyBorder="true" applyFont="true" applyNumberFormat="true">
      <alignment horizontal="right"/>
      <protection locked="true"/>
    </xf>
    <xf numFmtId="0" fontId="540" fillId="5" borderId="4" xfId="0" applyFill="true" applyBorder="true" applyFont="true">
      <alignment horizontal="left"/>
      <protection locked="true"/>
    </xf>
    <xf numFmtId="4" fontId="541" fillId="5" borderId="4" xfId="0" applyFill="true" applyBorder="true" applyFont="true" applyNumberFormat="true">
      <alignment horizontal="right"/>
      <protection locked="true"/>
    </xf>
    <xf numFmtId="0" fontId="542" fillId="5" borderId="4" xfId="0" applyFill="true" applyBorder="true" applyFont="true">
      <alignment horizontal="left"/>
      <protection locked="true"/>
    </xf>
    <xf numFmtId="4" fontId="543" fillId="5" borderId="4" xfId="0" applyFill="true" applyBorder="true" applyFont="true" applyNumberFormat="true">
      <alignment horizontal="right"/>
      <protection locked="true"/>
    </xf>
    <xf numFmtId="0" fontId="544" fillId="5" borderId="4" xfId="0" applyFill="true" applyBorder="true" applyFont="true">
      <alignment horizontal="left"/>
      <protection locked="true"/>
    </xf>
    <xf numFmtId="4" fontId="545" fillId="5" borderId="4" xfId="0" applyFill="true" applyBorder="true" applyFont="true" applyNumberFormat="true">
      <alignment horizontal="right"/>
      <protection locked="true"/>
    </xf>
    <xf numFmtId="0" fontId="546" fillId="5" borderId="4" xfId="0" applyFill="true" applyBorder="true" applyFont="true">
      <alignment horizontal="left"/>
      <protection locked="true"/>
    </xf>
    <xf numFmtId="4" fontId="547" fillId="5" borderId="4" xfId="0" applyFill="true" applyBorder="true" applyFont="true" applyNumberFormat="true">
      <alignment horizontal="right"/>
      <protection locked="true"/>
    </xf>
    <xf numFmtId="0" fontId="548" fillId="5" borderId="4" xfId="0" applyFill="true" applyBorder="true" applyFont="true">
      <alignment horizontal="left"/>
      <protection locked="true"/>
    </xf>
    <xf numFmtId="4" fontId="549" fillId="5" borderId="4" xfId="0" applyFill="true" applyBorder="true" applyFont="true" applyNumberFormat="true">
      <alignment horizontal="right"/>
      <protection locked="true"/>
    </xf>
    <xf numFmtId="0" fontId="550" fillId="5" borderId="4" xfId="0" applyFill="true" applyBorder="true" applyFont="true">
      <alignment horizontal="left"/>
      <protection locked="true"/>
    </xf>
    <xf numFmtId="4" fontId="551" fillId="5" borderId="4" xfId="0" applyFill="true" applyBorder="true" applyFont="true" applyNumberFormat="true">
      <alignment horizontal="right"/>
      <protection locked="true"/>
    </xf>
    <xf numFmtId="0" fontId="552" fillId="5" borderId="4" xfId="0" applyFill="true" applyBorder="true" applyFont="true">
      <alignment horizontal="left"/>
      <protection locked="true"/>
    </xf>
    <xf numFmtId="4" fontId="553" fillId="5" borderId="4" xfId="0" applyFill="true" applyBorder="true" applyFont="true" applyNumberFormat="true">
      <alignment horizontal="right"/>
      <protection locked="true"/>
    </xf>
    <xf numFmtId="0" fontId="554" fillId="5" borderId="4" xfId="0" applyFill="true" applyBorder="true" applyFont="true">
      <alignment horizontal="left"/>
      <protection locked="true"/>
    </xf>
    <xf numFmtId="4" fontId="555" fillId="5" borderId="4" xfId="0" applyFill="true" applyBorder="true" applyFont="true" applyNumberFormat="true">
      <alignment horizontal="right"/>
      <protection locked="true"/>
    </xf>
    <xf numFmtId="0" fontId="556" fillId="5" borderId="4" xfId="0" applyFill="true" applyBorder="true" applyFont="true">
      <alignment horizontal="left"/>
      <protection locked="true"/>
    </xf>
    <xf numFmtId="4" fontId="557" fillId="5" borderId="4" xfId="0" applyFill="true" applyBorder="true" applyFont="true" applyNumberFormat="true">
      <alignment horizontal="right"/>
      <protection locked="true"/>
    </xf>
    <xf numFmtId="0" fontId="558" fillId="5" borderId="4" xfId="0" applyFill="true" applyBorder="true" applyFont="true">
      <alignment horizontal="left"/>
      <protection locked="true"/>
    </xf>
    <xf numFmtId="4" fontId="559" fillId="5" borderId="4" xfId="0" applyFill="true" applyBorder="true" applyFont="true" applyNumberFormat="true">
      <alignment horizontal="right"/>
      <protection locked="true"/>
    </xf>
    <xf numFmtId="0" fontId="560" fillId="5" borderId="4" xfId="0" applyFill="true" applyBorder="true" applyFont="true">
      <alignment horizontal="left"/>
      <protection locked="true"/>
    </xf>
    <xf numFmtId="4" fontId="561" fillId="5" borderId="4" xfId="0" applyFill="true" applyBorder="true" applyFont="true" applyNumberFormat="true">
      <alignment horizontal="right"/>
      <protection locked="true"/>
    </xf>
    <xf numFmtId="0" fontId="562" fillId="5" borderId="4" xfId="0" applyFill="true" applyBorder="true" applyFont="true">
      <alignment horizontal="left"/>
      <protection locked="true"/>
    </xf>
    <xf numFmtId="4" fontId="563" fillId="5" borderId="4" xfId="0" applyFill="true" applyBorder="true" applyFont="true" applyNumberFormat="true">
      <alignment horizontal="right"/>
      <protection locked="true"/>
    </xf>
    <xf numFmtId="0" fontId="564" fillId="5" borderId="4" xfId="0" applyFill="true" applyBorder="true" applyFont="true">
      <alignment horizontal="left"/>
      <protection locked="true"/>
    </xf>
    <xf numFmtId="4" fontId="565" fillId="5" borderId="4" xfId="0" applyFill="true" applyBorder="true" applyFont="true" applyNumberFormat="true">
      <alignment horizontal="right"/>
      <protection locked="true"/>
    </xf>
    <xf numFmtId="0" fontId="566" fillId="5" borderId="4" xfId="0" applyFill="true" applyBorder="true" applyFont="true">
      <alignment horizontal="left"/>
      <protection locked="true"/>
    </xf>
    <xf numFmtId="4" fontId="567" fillId="5" borderId="4" xfId="0" applyFill="true" applyBorder="true" applyFont="true" applyNumberFormat="true">
      <alignment horizontal="right"/>
      <protection locked="true"/>
    </xf>
    <xf numFmtId="0" fontId="568" fillId="5" borderId="4" xfId="0" applyFill="true" applyBorder="true" applyFont="true">
      <alignment horizontal="left"/>
      <protection locked="true"/>
    </xf>
    <xf numFmtId="4" fontId="569" fillId="5" borderId="4" xfId="0" applyFill="true" applyBorder="true" applyFont="true" applyNumberFormat="true">
      <alignment horizontal="right"/>
      <protection locked="true"/>
    </xf>
    <xf numFmtId="0" fontId="570" fillId="5" borderId="4" xfId="0" applyFill="true" applyBorder="true" applyFont="true">
      <alignment horizontal="left"/>
      <protection locked="true"/>
    </xf>
    <xf numFmtId="4" fontId="571" fillId="5" borderId="4" xfId="0" applyFill="true" applyBorder="true" applyFont="true" applyNumberFormat="true">
      <alignment horizontal="right"/>
      <protection locked="true"/>
    </xf>
    <xf numFmtId="0" fontId="572" fillId="5" borderId="4" xfId="0" applyFill="true" applyBorder="true" applyFont="true">
      <alignment horizontal="left"/>
      <protection locked="true"/>
    </xf>
    <xf numFmtId="4" fontId="573" fillId="5" borderId="4" xfId="0" applyFill="true" applyBorder="true" applyFont="true" applyNumberFormat="true">
      <alignment horizontal="right"/>
      <protection locked="true"/>
    </xf>
    <xf numFmtId="0" fontId="574" fillId="5" borderId="4" xfId="0" applyFill="true" applyBorder="true" applyFont="true">
      <alignment horizontal="left"/>
      <protection locked="true"/>
    </xf>
    <xf numFmtId="4" fontId="575" fillId="5" borderId="4" xfId="0" applyFill="true" applyBorder="true" applyFont="true" applyNumberFormat="true">
      <alignment horizontal="right"/>
      <protection locked="true"/>
    </xf>
    <xf numFmtId="0" fontId="576" fillId="5" borderId="4" xfId="0" applyFill="true" applyBorder="true" applyFont="true">
      <alignment horizontal="left"/>
      <protection locked="true"/>
    </xf>
    <xf numFmtId="4" fontId="577" fillId="5" borderId="4" xfId="0" applyFill="true" applyBorder="true" applyFont="true" applyNumberFormat="true">
      <alignment horizontal="right"/>
      <protection locked="true"/>
    </xf>
    <xf numFmtId="0" fontId="578" fillId="5" borderId="4" xfId="0" applyFill="true" applyBorder="true" applyFont="true">
      <alignment horizontal="left"/>
      <protection locked="true"/>
    </xf>
    <xf numFmtId="4" fontId="579" fillId="5" borderId="4" xfId="0" applyFill="true" applyBorder="true" applyFont="true" applyNumberFormat="true">
      <alignment horizontal="right"/>
      <protection locked="true"/>
    </xf>
    <xf numFmtId="0" fontId="580" fillId="5" borderId="4" xfId="0" applyFill="true" applyBorder="true" applyFont="true">
      <alignment horizontal="left"/>
      <protection locked="true"/>
    </xf>
    <xf numFmtId="4" fontId="581" fillId="5" borderId="4" xfId="0" applyFill="true" applyBorder="true" applyFont="true" applyNumberFormat="true">
      <alignment horizontal="right"/>
      <protection locked="true"/>
    </xf>
    <xf numFmtId="0" fontId="582" fillId="5" borderId="4" xfId="0" applyFill="true" applyBorder="true" applyFont="true">
      <alignment horizontal="left"/>
      <protection locked="true"/>
    </xf>
    <xf numFmtId="4" fontId="583" fillId="5" borderId="4" xfId="0" applyFill="true" applyBorder="true" applyFont="true" applyNumberFormat="true">
      <alignment horizontal="right"/>
      <protection locked="true"/>
    </xf>
    <xf numFmtId="0" fontId="584" fillId="5" borderId="4" xfId="0" applyFill="true" applyBorder="true" applyFont="true">
      <alignment horizontal="left"/>
      <protection locked="true"/>
    </xf>
    <xf numFmtId="4" fontId="585" fillId="5" borderId="4" xfId="0" applyFill="true" applyBorder="true" applyFont="true" applyNumberFormat="true">
      <alignment horizontal="right"/>
      <protection locked="true"/>
    </xf>
    <xf numFmtId="0" fontId="586" fillId="5" borderId="4" xfId="0" applyFill="true" applyBorder="true" applyFont="true">
      <alignment horizontal="left"/>
      <protection locked="true"/>
    </xf>
    <xf numFmtId="4" fontId="587" fillId="5" borderId="4" xfId="0" applyFill="true" applyBorder="true" applyFont="true" applyNumberFormat="true">
      <alignment horizontal="right"/>
      <protection locked="true"/>
    </xf>
    <xf numFmtId="0" fontId="588" fillId="5" borderId="4" xfId="0" applyFill="true" applyBorder="true" applyFont="true">
      <alignment horizontal="left"/>
      <protection locked="true"/>
    </xf>
    <xf numFmtId="4" fontId="589" fillId="5" borderId="4" xfId="0" applyFill="true" applyBorder="true" applyFont="true" applyNumberFormat="true">
      <alignment horizontal="right"/>
      <protection locked="true"/>
    </xf>
    <xf numFmtId="0" fontId="590" fillId="5" borderId="4" xfId="0" applyFill="true" applyBorder="true" applyFont="true">
      <alignment horizontal="left"/>
      <protection locked="true"/>
    </xf>
    <xf numFmtId="4" fontId="591" fillId="5" borderId="4" xfId="0" applyFill="true" applyBorder="true" applyFont="true" applyNumberFormat="true">
      <alignment horizontal="right"/>
      <protection locked="true"/>
    </xf>
    <xf numFmtId="0" fontId="592" fillId="5" borderId="4" xfId="0" applyFill="true" applyBorder="true" applyFont="true">
      <alignment horizontal="left"/>
      <protection locked="true"/>
    </xf>
    <xf numFmtId="4" fontId="593" fillId="5" borderId="4" xfId="0" applyFill="true" applyBorder="true" applyFont="true" applyNumberFormat="true">
      <alignment horizontal="right"/>
      <protection locked="true"/>
    </xf>
    <xf numFmtId="0" fontId="594" fillId="5" borderId="4" xfId="0" applyFill="true" applyBorder="true" applyFont="true">
      <alignment horizontal="left"/>
      <protection locked="true"/>
    </xf>
    <xf numFmtId="4" fontId="595" fillId="5" borderId="4" xfId="0" applyFill="true" applyBorder="true" applyFont="true" applyNumberFormat="true">
      <alignment horizontal="right"/>
      <protection locked="true"/>
    </xf>
    <xf numFmtId="0" fontId="596" fillId="5" borderId="4" xfId="0" applyFill="true" applyBorder="true" applyFont="true">
      <alignment horizontal="left"/>
      <protection locked="true"/>
    </xf>
    <xf numFmtId="4" fontId="597" fillId="5" borderId="4" xfId="0" applyFill="true" applyBorder="true" applyFont="true" applyNumberFormat="true">
      <alignment horizontal="right"/>
      <protection locked="true"/>
    </xf>
    <xf numFmtId="0" fontId="598" fillId="5" borderId="4" xfId="0" applyFill="true" applyBorder="true" applyFont="true">
      <alignment horizontal="left"/>
      <protection locked="true"/>
    </xf>
    <xf numFmtId="4" fontId="599" fillId="5" borderId="4" xfId="0" applyFill="true" applyBorder="true" applyFont="true" applyNumberFormat="true">
      <alignment horizontal="right"/>
      <protection locked="true"/>
    </xf>
    <xf numFmtId="0" fontId="600" fillId="5" borderId="4" xfId="0" applyFill="true" applyBorder="true" applyFont="true">
      <alignment horizontal="left"/>
      <protection locked="true"/>
    </xf>
    <xf numFmtId="4" fontId="601" fillId="5" borderId="4" xfId="0" applyFill="true" applyBorder="true" applyFont="true" applyNumberFormat="true">
      <alignment horizontal="right"/>
      <protection locked="true"/>
    </xf>
    <xf numFmtId="0" fontId="602" fillId="5" borderId="4" xfId="0" applyFill="true" applyBorder="true" applyFont="true">
      <alignment horizontal="left"/>
      <protection locked="true"/>
    </xf>
    <xf numFmtId="4" fontId="603" fillId="5" borderId="4" xfId="0" applyFill="true" applyBorder="true" applyFont="true" applyNumberFormat="true">
      <alignment horizontal="right"/>
      <protection locked="true"/>
    </xf>
    <xf numFmtId="0" fontId="604" fillId="5" borderId="4" xfId="0" applyFill="true" applyBorder="true" applyFont="true">
      <alignment horizontal="left"/>
      <protection locked="true"/>
    </xf>
    <xf numFmtId="4" fontId="605" fillId="5" borderId="4" xfId="0" applyFill="true" applyBorder="true" applyFont="true" applyNumberFormat="true">
      <alignment horizontal="right"/>
      <protection locked="true"/>
    </xf>
    <xf numFmtId="0" fontId="606" fillId="5" borderId="4" xfId="0" applyFill="true" applyBorder="true" applyFont="true">
      <alignment horizontal="left"/>
      <protection locked="true"/>
    </xf>
    <xf numFmtId="4" fontId="607" fillId="5" borderId="4" xfId="0" applyFill="true" applyBorder="true" applyFont="true" applyNumberFormat="true">
      <alignment horizontal="right"/>
      <protection locked="true"/>
    </xf>
    <xf numFmtId="0" fontId="608" fillId="5" borderId="4" xfId="0" applyFill="true" applyBorder="true" applyFont="true">
      <alignment horizontal="left"/>
      <protection locked="true"/>
    </xf>
    <xf numFmtId="4" fontId="609" fillId="5" borderId="4" xfId="0" applyFill="true" applyBorder="true" applyFont="true" applyNumberFormat="true">
      <alignment horizontal="right"/>
      <protection locked="true"/>
    </xf>
    <xf numFmtId="0" fontId="610" fillId="5" borderId="4" xfId="0" applyFill="true" applyBorder="true" applyFont="true">
      <alignment horizontal="left"/>
      <protection locked="true"/>
    </xf>
    <xf numFmtId="4" fontId="611" fillId="5" borderId="4" xfId="0" applyFill="true" applyBorder="true" applyFont="true" applyNumberFormat="true">
      <alignment horizontal="right"/>
      <protection locked="true"/>
    </xf>
    <xf numFmtId="0" fontId="612" fillId="5" borderId="4" xfId="0" applyFill="true" applyBorder="true" applyFont="true">
      <alignment horizontal="left"/>
      <protection locked="true"/>
    </xf>
    <xf numFmtId="4" fontId="613" fillId="5" borderId="4" xfId="0" applyFill="true" applyBorder="true" applyFont="true" applyNumberFormat="true">
      <alignment horizontal="right"/>
      <protection locked="true"/>
    </xf>
    <xf numFmtId="0" fontId="614" fillId="5" borderId="4" xfId="0" applyFill="true" applyBorder="true" applyFont="true">
      <alignment horizontal="left"/>
      <protection locked="true"/>
    </xf>
    <xf numFmtId="4" fontId="615" fillId="5" borderId="4" xfId="0" applyFill="true" applyBorder="true" applyFont="true" applyNumberFormat="true">
      <alignment horizontal="right"/>
      <protection locked="true"/>
    </xf>
    <xf numFmtId="0" fontId="616" fillId="5" borderId="4" xfId="0" applyFill="true" applyBorder="true" applyFont="true">
      <alignment horizontal="left"/>
      <protection locked="true"/>
    </xf>
    <xf numFmtId="4" fontId="617" fillId="5" borderId="4" xfId="0" applyFill="true" applyBorder="true" applyFont="true" applyNumberFormat="true">
      <alignment horizontal="right"/>
      <protection locked="true"/>
    </xf>
    <xf numFmtId="0" fontId="618" fillId="5" borderId="4" xfId="0" applyFill="true" applyBorder="true" applyFont="true">
      <alignment horizontal="left"/>
      <protection locked="true"/>
    </xf>
    <xf numFmtId="4" fontId="619" fillId="5" borderId="4" xfId="0" applyFill="true" applyBorder="true" applyFont="true" applyNumberFormat="true">
      <alignment horizontal="right"/>
      <protection locked="true"/>
    </xf>
    <xf numFmtId="0" fontId="620" fillId="5" borderId="4" xfId="0" applyFill="true" applyBorder="true" applyFont="true">
      <alignment horizontal="left"/>
      <protection locked="true"/>
    </xf>
    <xf numFmtId="4" fontId="621" fillId="5" borderId="4" xfId="0" applyFill="true" applyBorder="true" applyFont="true" applyNumberFormat="true">
      <alignment horizontal="right"/>
      <protection locked="true"/>
    </xf>
    <xf numFmtId="0" fontId="622" fillId="5" borderId="4" xfId="0" applyFill="true" applyBorder="true" applyFont="true">
      <alignment horizontal="left"/>
      <protection locked="true"/>
    </xf>
    <xf numFmtId="4" fontId="623" fillId="5" borderId="4" xfId="0" applyFill="true" applyBorder="true" applyFont="true" applyNumberFormat="true">
      <alignment horizontal="right"/>
      <protection locked="true"/>
    </xf>
    <xf numFmtId="4" fontId="624" fillId="5" borderId="4" xfId="0" applyFill="true" applyBorder="true" applyFont="true" applyNumberFormat="true">
      <alignment horizontal="right"/>
      <protection locked="true"/>
    </xf>
    <xf numFmtId="0" fontId="625" fillId="0" borderId="0" xfId="0" applyFont="true">
      <alignment horizontal="left" vertical="top"/>
      <protection locked="true"/>
    </xf>
    <xf numFmtId="165" fontId="626" fillId="0" borderId="0" xfId="0" applyFont="true" applyNumberFormat="true">
      <alignment horizontal="left" vertical="top"/>
      <protection locked="true"/>
    </xf>
    <xf numFmtId="168" fontId="627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628" fillId="5" borderId="4" xfId="0" applyFill="true" applyBorder="true" applyFont="true">
      <alignment horizontal="left"/>
      <protection locked="true"/>
    </xf>
    <xf numFmtId="0" fontId="629" fillId="5" borderId="4" xfId="0" applyFill="true" applyBorder="true" applyFont="true">
      <alignment horizontal="left"/>
      <protection locked="true"/>
    </xf>
    <xf numFmtId="0" fontId="630" fillId="5" borderId="4" xfId="0" applyFill="true" applyBorder="true" applyFont="true">
      <alignment horizontal="left"/>
      <protection locked="true"/>
    </xf>
    <xf numFmtId="0" fontId="631" fillId="5" borderId="4" xfId="0" applyFill="true" applyBorder="true" applyFont="true">
      <alignment horizontal="left"/>
      <protection locked="true"/>
    </xf>
    <xf numFmtId="0" fontId="632" fillId="5" borderId="4" xfId="0" applyFill="true" applyBorder="true" applyFont="true">
      <alignment horizontal="left"/>
      <protection locked="true"/>
    </xf>
    <xf numFmtId="0" fontId="633" fillId="5" borderId="4" xfId="0" applyFill="true" applyBorder="true" applyFont="true">
      <alignment horizontal="left"/>
      <protection locked="true"/>
    </xf>
    <xf numFmtId="0" fontId="634" fillId="5" borderId="4" xfId="0" applyFill="true" applyBorder="true" applyFont="true">
      <alignment horizontal="left"/>
      <protection locked="true"/>
    </xf>
    <xf numFmtId="0" fontId="635" fillId="5" borderId="4" xfId="0" applyFill="true" applyBorder="true" applyFont="true">
      <alignment horizontal="left"/>
      <protection locked="true"/>
    </xf>
    <xf numFmtId="0" fontId="636" fillId="5" borderId="4" xfId="0" applyFill="true" applyBorder="true" applyFont="true">
      <alignment horizontal="left"/>
      <protection locked="true"/>
    </xf>
    <xf numFmtId="0" fontId="637" fillId="0" borderId="4" xfId="0" applyBorder="true" applyFont="true">
      <alignment horizontal="left" vertical="top"/>
      <protection locked="true"/>
    </xf>
    <xf numFmtId="4" fontId="638" fillId="0" borderId="4" xfId="0" applyBorder="true" applyFont="true" applyNumberFormat="true">
      <alignment horizontal="right" vertical="top"/>
      <protection locked="true"/>
    </xf>
    <xf numFmtId="4" fontId="639" fillId="0" borderId="4" xfId="0" applyBorder="true" applyFont="true" applyNumberFormat="true">
      <alignment horizontal="right" vertical="top"/>
      <protection locked="true"/>
    </xf>
    <xf numFmtId="4" fontId="640" fillId="3" borderId="4" xfId="0" applyFill="true" applyBorder="true" applyFont="true" applyNumberFormat="true">
      <alignment vertical="top"/>
      <protection locked="false"/>
    </xf>
    <xf numFmtId="0" fontId="641" fillId="0" borderId="4" xfId="0" applyBorder="true" applyFont="true">
      <alignment horizontal="left" vertical="top"/>
      <protection locked="true"/>
    </xf>
    <xf numFmtId="0" fontId="642" fillId="0" borderId="4" xfId="0" applyBorder="true" applyFont="true">
      <alignment horizontal="left" vertical="top"/>
      <protection locked="true"/>
    </xf>
    <xf numFmtId="0" fontId="643" fillId="0" borderId="4" xfId="0" applyBorder="true" applyFont="true">
      <alignment horizontal="left" vertical="top"/>
      <protection locked="true"/>
    </xf>
    <xf numFmtId="0" fontId="644" fillId="0" borderId="4" xfId="0" applyBorder="true" applyFont="true">
      <alignment horizontal="left" vertical="top"/>
      <protection locked="true"/>
    </xf>
    <xf numFmtId="0" fontId="645" fillId="0" borderId="4" xfId="0" applyBorder="true" applyFont="true">
      <alignment horizontal="left" vertical="top"/>
      <protection locked="true"/>
    </xf>
    <xf numFmtId="0" fontId="646" fillId="0" borderId="0" xfId="0" applyFont="true"/>
    <xf numFmtId="0" fontId="647" fillId="0" borderId="4" xfId="0" applyBorder="true" applyFont="true">
      <alignment horizontal="left" vertical="top"/>
      <protection locked="true"/>
    </xf>
    <xf numFmtId="4" fontId="648" fillId="0" borderId="4" xfId="0" applyBorder="true" applyFont="true" applyNumberFormat="true">
      <alignment horizontal="right" vertical="top"/>
      <protection locked="true"/>
    </xf>
    <xf numFmtId="4" fontId="649" fillId="0" borderId="4" xfId="0" applyBorder="true" applyFont="true" applyNumberFormat="true">
      <alignment horizontal="right" vertical="top"/>
      <protection locked="true"/>
    </xf>
    <xf numFmtId="4" fontId="650" fillId="3" borderId="4" xfId="0" applyFill="true" applyBorder="true" applyFont="true" applyNumberFormat="true">
      <alignment vertical="top"/>
      <protection locked="false"/>
    </xf>
    <xf numFmtId="0" fontId="651" fillId="0" borderId="4" xfId="0" applyBorder="true" applyFont="true">
      <alignment horizontal="left" vertical="top"/>
      <protection locked="true"/>
    </xf>
    <xf numFmtId="0" fontId="652" fillId="0" borderId="4" xfId="0" applyBorder="true" applyFont="true">
      <alignment horizontal="left" vertical="top"/>
      <protection locked="true"/>
    </xf>
    <xf numFmtId="0" fontId="653" fillId="0" borderId="4" xfId="0" applyBorder="true" applyFont="true">
      <alignment horizontal="left" vertical="top"/>
      <protection locked="true"/>
    </xf>
    <xf numFmtId="0" fontId="654" fillId="0" borderId="4" xfId="0" applyBorder="true" applyFont="true">
      <alignment horizontal="left" vertical="top"/>
      <protection locked="true"/>
    </xf>
    <xf numFmtId="0" fontId="655" fillId="0" borderId="4" xfId="0" applyBorder="true" applyFont="true">
      <alignment horizontal="left" vertical="top"/>
      <protection locked="true"/>
    </xf>
    <xf numFmtId="0" fontId="656" fillId="0" borderId="0" xfId="0" applyFont="true"/>
    <xf numFmtId="0" fontId="657" fillId="0" borderId="4" xfId="0" applyBorder="true" applyFont="true">
      <alignment horizontal="left" vertical="top"/>
      <protection locked="true"/>
    </xf>
    <xf numFmtId="4" fontId="658" fillId="0" borderId="4" xfId="0" applyBorder="true" applyFont="true" applyNumberFormat="true">
      <alignment horizontal="right" vertical="top"/>
      <protection locked="true"/>
    </xf>
    <xf numFmtId="4" fontId="659" fillId="0" borderId="4" xfId="0" applyBorder="true" applyFont="true" applyNumberFormat="true">
      <alignment horizontal="right" vertical="top"/>
      <protection locked="true"/>
    </xf>
    <xf numFmtId="4" fontId="660" fillId="3" borderId="4" xfId="0" applyFill="true" applyBorder="true" applyFont="true" applyNumberFormat="true">
      <alignment vertical="top"/>
      <protection locked="false"/>
    </xf>
    <xf numFmtId="0" fontId="661" fillId="0" borderId="4" xfId="0" applyBorder="true" applyFont="true">
      <alignment horizontal="left" vertical="top"/>
      <protection locked="true"/>
    </xf>
    <xf numFmtId="0" fontId="662" fillId="0" borderId="4" xfId="0" applyBorder="true" applyFont="true">
      <alignment horizontal="left" vertical="top"/>
      <protection locked="true"/>
    </xf>
    <xf numFmtId="0" fontId="663" fillId="0" borderId="4" xfId="0" applyBorder="true" applyFont="true">
      <alignment horizontal="left" vertical="top"/>
      <protection locked="true"/>
    </xf>
    <xf numFmtId="0" fontId="664" fillId="0" borderId="4" xfId="0" applyBorder="true" applyFont="true">
      <alignment horizontal="left" vertical="top"/>
      <protection locked="true"/>
    </xf>
    <xf numFmtId="0" fontId="665" fillId="0" borderId="4" xfId="0" applyBorder="true" applyFont="true">
      <alignment horizontal="left" vertical="top"/>
      <protection locked="true"/>
    </xf>
    <xf numFmtId="0" fontId="666" fillId="0" borderId="0" xfId="0" applyFont="true"/>
    <xf numFmtId="0" fontId="667" fillId="0" borderId="4" xfId="0" applyBorder="true" applyFont="true">
      <alignment horizontal="left" vertical="top"/>
      <protection locked="true"/>
    </xf>
    <xf numFmtId="4" fontId="668" fillId="0" borderId="4" xfId="0" applyBorder="true" applyFont="true" applyNumberFormat="true">
      <alignment horizontal="right" vertical="top"/>
      <protection locked="true"/>
    </xf>
    <xf numFmtId="4" fontId="669" fillId="0" borderId="4" xfId="0" applyBorder="true" applyFont="true" applyNumberFormat="true">
      <alignment horizontal="right" vertical="top"/>
      <protection locked="true"/>
    </xf>
    <xf numFmtId="4" fontId="670" fillId="3" borderId="4" xfId="0" applyFill="true" applyBorder="true" applyFont="true" applyNumberFormat="true">
      <alignment vertical="top"/>
      <protection locked="false"/>
    </xf>
    <xf numFmtId="0" fontId="671" fillId="0" borderId="4" xfId="0" applyBorder="true" applyFont="true">
      <alignment horizontal="left" vertical="top"/>
      <protection locked="true"/>
    </xf>
    <xf numFmtId="0" fontId="672" fillId="0" borderId="4" xfId="0" applyBorder="true" applyFont="true">
      <alignment horizontal="left" vertical="top"/>
      <protection locked="true"/>
    </xf>
    <xf numFmtId="0" fontId="673" fillId="0" borderId="4" xfId="0" applyBorder="true" applyFont="true">
      <alignment horizontal="left" vertical="top"/>
      <protection locked="true"/>
    </xf>
    <xf numFmtId="0" fontId="674" fillId="0" borderId="4" xfId="0" applyBorder="true" applyFont="true">
      <alignment horizontal="left" vertical="top"/>
      <protection locked="true"/>
    </xf>
    <xf numFmtId="0" fontId="675" fillId="0" borderId="4" xfId="0" applyBorder="true" applyFont="true">
      <alignment horizontal="left" vertical="top"/>
      <protection locked="true"/>
    </xf>
    <xf numFmtId="0" fontId="676" fillId="0" borderId="0" xfId="0" applyFont="true"/>
    <xf numFmtId="0" fontId="677" fillId="0" borderId="4" xfId="0" applyBorder="true" applyFont="true">
      <alignment horizontal="left" vertical="top"/>
      <protection locked="true"/>
    </xf>
    <xf numFmtId="4" fontId="678" fillId="0" borderId="4" xfId="0" applyBorder="true" applyFont="true" applyNumberFormat="true">
      <alignment horizontal="right" vertical="top"/>
      <protection locked="true"/>
    </xf>
    <xf numFmtId="4" fontId="679" fillId="0" borderId="4" xfId="0" applyBorder="true" applyFont="true" applyNumberFormat="true">
      <alignment horizontal="right" vertical="top"/>
      <protection locked="true"/>
    </xf>
    <xf numFmtId="4" fontId="680" fillId="3" borderId="4" xfId="0" applyFill="true" applyBorder="true" applyFont="true" applyNumberFormat="true">
      <alignment vertical="top"/>
      <protection locked="false"/>
    </xf>
    <xf numFmtId="0" fontId="681" fillId="0" borderId="4" xfId="0" applyBorder="true" applyFont="true">
      <alignment horizontal="left" vertical="top"/>
      <protection locked="true"/>
    </xf>
    <xf numFmtId="0" fontId="682" fillId="0" borderId="4" xfId="0" applyBorder="true" applyFont="true">
      <alignment horizontal="left" vertical="top"/>
      <protection locked="true"/>
    </xf>
    <xf numFmtId="0" fontId="683" fillId="0" borderId="4" xfId="0" applyBorder="true" applyFont="true">
      <alignment horizontal="left" vertical="top"/>
      <protection locked="true"/>
    </xf>
    <xf numFmtId="0" fontId="684" fillId="0" borderId="4" xfId="0" applyBorder="true" applyFont="true">
      <alignment horizontal="left" vertical="top"/>
      <protection locked="true"/>
    </xf>
    <xf numFmtId="0" fontId="685" fillId="0" borderId="4" xfId="0" applyBorder="true" applyFont="true">
      <alignment horizontal="left" vertical="top"/>
      <protection locked="true"/>
    </xf>
    <xf numFmtId="0" fontId="686" fillId="0" borderId="0" xfId="0" applyFont="true"/>
    <xf numFmtId="0" fontId="687" fillId="0" borderId="4" xfId="0" applyBorder="true" applyFont="true">
      <alignment horizontal="left" vertical="top"/>
      <protection locked="true"/>
    </xf>
    <xf numFmtId="4" fontId="688" fillId="0" borderId="4" xfId="0" applyBorder="true" applyFont="true" applyNumberFormat="true">
      <alignment horizontal="right" vertical="top"/>
      <protection locked="true"/>
    </xf>
    <xf numFmtId="4" fontId="689" fillId="0" borderId="4" xfId="0" applyBorder="true" applyFont="true" applyNumberFormat="true">
      <alignment horizontal="right" vertical="top"/>
      <protection locked="true"/>
    </xf>
    <xf numFmtId="4" fontId="690" fillId="0" borderId="4" xfId="0" applyBorder="true" applyFont="true" applyNumberFormat="true">
      <alignment horizontal="right" vertical="top"/>
      <protection locked="true"/>
    </xf>
    <xf numFmtId="0" fontId="691" fillId="0" borderId="4" xfId="0" applyBorder="true" applyFont="true">
      <alignment horizontal="left" vertical="top"/>
      <protection locked="true"/>
    </xf>
    <xf numFmtId="0" fontId="692" fillId="0" borderId="4" xfId="0" applyBorder="true" applyFont="true">
      <alignment horizontal="left" vertical="top"/>
      <protection locked="true"/>
    </xf>
    <xf numFmtId="0" fontId="693" fillId="0" borderId="4" xfId="0" applyBorder="true" applyFont="true">
      <alignment horizontal="left" vertical="top"/>
      <protection locked="true"/>
    </xf>
    <xf numFmtId="0" fontId="694" fillId="0" borderId="4" xfId="0" applyBorder="true" applyFont="true">
      <alignment horizontal="left" vertical="top"/>
      <protection locked="true"/>
    </xf>
    <xf numFmtId="0" fontId="695" fillId="0" borderId="4" xfId="0" applyBorder="true" applyFont="true">
      <alignment horizontal="left" vertical="top"/>
      <protection locked="true"/>
    </xf>
    <xf numFmtId="0" fontId="696" fillId="0" borderId="0" xfId="0" applyFont="true"/>
    <xf numFmtId="0" fontId="697" fillId="0" borderId="4" xfId="0" applyBorder="true" applyFont="true">
      <alignment horizontal="left" vertical="top"/>
      <protection locked="true"/>
    </xf>
    <xf numFmtId="4" fontId="698" fillId="0" borderId="4" xfId="0" applyBorder="true" applyFont="true" applyNumberFormat="true">
      <alignment horizontal="right" vertical="top"/>
      <protection locked="true"/>
    </xf>
    <xf numFmtId="0" fontId="699" fillId="0" borderId="4" xfId="0" applyBorder="true" applyFont="true">
      <alignment horizontal="left" vertical="top"/>
      <protection locked="true"/>
    </xf>
    <xf numFmtId="0" fontId="700" fillId="0" borderId="4" xfId="0" applyBorder="true" applyFont="true">
      <alignment horizontal="left" vertical="top"/>
      <protection locked="true"/>
    </xf>
    <xf numFmtId="0" fontId="701" fillId="0" borderId="4" xfId="0" applyBorder="true" applyFont="true">
      <alignment horizontal="left" vertical="top"/>
      <protection locked="true"/>
    </xf>
    <xf numFmtId="4" fontId="702" fillId="3" borderId="4" xfId="0" applyFill="true" applyBorder="true" applyNumberFormat="true" applyFont="true">
      <alignment vertical="top" horizontal="right"/>
      <protection locked="false"/>
    </xf>
    <xf numFmtId="0" fontId="703" fillId="0" borderId="0" xfId="0" applyFont="true"/>
    <xf numFmtId="0" fontId="704" fillId="0" borderId="4" xfId="0" applyBorder="true" applyFont="true">
      <alignment horizontal="left" vertical="top"/>
      <protection locked="true"/>
    </xf>
    <xf numFmtId="0" fontId="705" fillId="0" borderId="4" xfId="0" applyBorder="true" applyFont="true">
      <alignment horizontal="left" vertical="top"/>
      <protection locked="true"/>
    </xf>
    <xf numFmtId="0" fontId="706" fillId="0" borderId="4" xfId="0" applyBorder="true" applyFont="true">
      <alignment horizontal="left" vertical="top"/>
      <protection locked="true"/>
    </xf>
    <xf numFmtId="4" fontId="707" fillId="3" borderId="4" xfId="0" applyFill="true" applyBorder="true" applyNumberFormat="true" applyFont="true">
      <alignment vertical="top" horizontal="right"/>
      <protection locked="false"/>
    </xf>
    <xf numFmtId="0" fontId="708" fillId="0" borderId="0" xfId="0" applyFont="true"/>
    <xf numFmtId="0" fontId="709" fillId="0" borderId="4" xfId="0" applyBorder="true" applyFont="true">
      <alignment horizontal="left" vertical="top"/>
      <protection locked="true"/>
    </xf>
    <xf numFmtId="0" fontId="710" fillId="0" borderId="4" xfId="0" applyBorder="true" applyFont="true">
      <alignment horizontal="left" vertical="top"/>
      <protection locked="true"/>
    </xf>
    <xf numFmtId="0" fontId="711" fillId="0" borderId="4" xfId="0" applyBorder="true" applyFont="true">
      <alignment horizontal="left" vertical="top"/>
      <protection locked="true"/>
    </xf>
    <xf numFmtId="4" fontId="712" fillId="3" borderId="4" xfId="0" applyFill="true" applyBorder="true" applyNumberFormat="true" applyFont="true">
      <alignment vertical="top" horizontal="right"/>
      <protection locked="false"/>
    </xf>
    <xf numFmtId="0" fontId="713" fillId="0" borderId="4" xfId="0" applyBorder="true" applyFont="true">
      <alignment horizontal="left" vertical="top"/>
      <protection locked="true"/>
    </xf>
    <xf numFmtId="0" fontId="714" fillId="0" borderId="4" xfId="0" applyBorder="true" applyFont="true">
      <alignment horizontal="left" vertical="top"/>
      <protection locked="true"/>
    </xf>
    <xf numFmtId="0" fontId="715" fillId="0" borderId="4" xfId="0" applyBorder="true" applyFont="true">
      <alignment horizontal="left" vertical="top"/>
      <protection locked="true"/>
    </xf>
    <xf numFmtId="4" fontId="716" fillId="5" borderId="4" xfId="0" applyFill="true" applyBorder="true" applyFont="true" applyNumberFormat="true">
      <alignment horizontal="right"/>
      <protection locked="true"/>
    </xf>
    <xf numFmtId="0" fontId="717" fillId="0" borderId="0" xfId="0" applyFont="true"/>
    <xf numFmtId="0" fontId="718" fillId="0" borderId="4" xfId="0" applyBorder="true" applyFont="true">
      <alignment horizontal="left" vertical="top"/>
      <protection locked="true"/>
    </xf>
    <xf numFmtId="0" fontId="719" fillId="0" borderId="4" xfId="0" applyBorder="true" applyFont="true">
      <alignment horizontal="left" vertical="top"/>
      <protection locked="true"/>
    </xf>
    <xf numFmtId="0" fontId="720" fillId="0" borderId="4" xfId="0" applyBorder="true" applyFont="true">
      <alignment horizontal="left" vertical="top"/>
      <protection locked="true"/>
    </xf>
    <xf numFmtId="4" fontId="721" fillId="3" borderId="4" xfId="0" applyFill="true" applyBorder="true" applyNumberFormat="true" applyFont="true">
      <alignment vertical="top" horizontal="right"/>
      <protection locked="false"/>
    </xf>
    <xf numFmtId="0" fontId="722" fillId="0" borderId="5" xfId="0" applyFont="true" applyBorder="true">
      <alignment horizontal="center" vertical="top"/>
      <protection locked="true"/>
    </xf>
    <xf numFmtId="166" fontId="723" fillId="0" borderId="0" xfId="0" applyFont="true" applyNumberFormat="true">
      <alignment horizontal="center" vertical="top"/>
      <protection locked="true"/>
    </xf>
    <xf numFmtId="0" fontId="724" fillId="0" borderId="0" xfId="0" applyFont="true">
      <alignment horizontal="left" vertical="top"/>
      <protection locked="true"/>
    </xf>
    <xf numFmtId="165" fontId="725" fillId="0" borderId="0" xfId="0" applyFont="true" applyNumberFormat="true">
      <alignment horizontal="left" vertical="top"/>
      <protection locked="true"/>
    </xf>
    <xf numFmtId="168" fontId="726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727" fillId="5" borderId="4" xfId="0" applyFill="true" applyBorder="true" applyFont="true">
      <alignment horizontal="left"/>
      <protection locked="true"/>
    </xf>
    <xf numFmtId="0" fontId="728" fillId="5" borderId="4" xfId="0" applyFill="true" applyBorder="true" applyFont="true">
      <alignment horizontal="left"/>
      <protection locked="true"/>
    </xf>
    <xf numFmtId="0" fontId="729" fillId="5" borderId="4" xfId="0" applyFill="true" applyBorder="true" applyFont="true">
      <alignment horizontal="left"/>
      <protection locked="true"/>
    </xf>
    <xf numFmtId="0" fontId="730" fillId="5" borderId="4" xfId="0" applyFill="true" applyBorder="true" applyFont="true">
      <alignment horizontal="left"/>
      <protection locked="true"/>
    </xf>
    <xf numFmtId="0" fontId="731" fillId="5" borderId="4" xfId="0" applyFill="true" applyBorder="true" applyFont="true">
      <alignment horizontal="left"/>
      <protection locked="true"/>
    </xf>
    <xf numFmtId="0" fontId="732" fillId="5" borderId="4" xfId="0" applyFill="true" applyBorder="true" applyFont="true">
      <alignment horizontal="left"/>
      <protection locked="true"/>
    </xf>
    <xf numFmtId="0" fontId="733" fillId="5" borderId="4" xfId="0" applyFill="true" applyBorder="true" applyFont="true">
      <alignment horizontal="left"/>
      <protection locked="true"/>
    </xf>
    <xf numFmtId="0" fontId="734" fillId="5" borderId="4" xfId="0" applyFill="true" applyBorder="true" applyFont="true">
      <alignment horizontal="left"/>
      <protection locked="true"/>
    </xf>
    <xf numFmtId="0" fontId="735" fillId="5" borderId="4" xfId="0" applyFill="true" applyBorder="true" applyFont="true">
      <alignment horizontal="left"/>
      <protection locked="true"/>
    </xf>
    <xf numFmtId="0" fontId="736" fillId="0" borderId="4" xfId="0" applyBorder="true" applyFont="true">
      <alignment horizontal="left" vertical="top"/>
      <protection locked="true"/>
    </xf>
    <xf numFmtId="4" fontId="737" fillId="0" borderId="4" xfId="0" applyBorder="true" applyFont="true" applyNumberFormat="true">
      <alignment horizontal="right" vertical="top"/>
      <protection locked="true"/>
    </xf>
    <xf numFmtId="4" fontId="738" fillId="0" borderId="4" xfId="0" applyBorder="true" applyFont="true" applyNumberFormat="true">
      <alignment horizontal="right" vertical="top"/>
      <protection locked="true"/>
    </xf>
    <xf numFmtId="4" fontId="739" fillId="3" borderId="4" xfId="0" applyFill="true" applyBorder="true" applyFont="true" applyNumberFormat="true">
      <alignment vertical="top"/>
      <protection locked="false"/>
    </xf>
    <xf numFmtId="0" fontId="740" fillId="0" borderId="4" xfId="0" applyBorder="true" applyFont="true">
      <alignment horizontal="left" vertical="top"/>
      <protection locked="true"/>
    </xf>
    <xf numFmtId="0" fontId="741" fillId="0" borderId="4" xfId="0" applyBorder="true" applyFont="true">
      <alignment horizontal="left" vertical="top"/>
      <protection locked="true"/>
    </xf>
    <xf numFmtId="0" fontId="742" fillId="0" borderId="4" xfId="0" applyBorder="true" applyFont="true">
      <alignment horizontal="left" vertical="top"/>
      <protection locked="true"/>
    </xf>
    <xf numFmtId="0" fontId="743" fillId="0" borderId="4" xfId="0" applyBorder="true" applyFont="true">
      <alignment horizontal="left" vertical="top"/>
      <protection locked="true"/>
    </xf>
    <xf numFmtId="0" fontId="744" fillId="0" borderId="4" xfId="0" applyBorder="true" applyFont="true">
      <alignment horizontal="left" vertical="top"/>
      <protection locked="true"/>
    </xf>
    <xf numFmtId="0" fontId="745" fillId="0" borderId="0" xfId="0" applyFont="true"/>
    <xf numFmtId="0" fontId="746" fillId="0" borderId="4" xfId="0" applyBorder="true" applyFont="true">
      <alignment horizontal="left" vertical="top"/>
      <protection locked="true"/>
    </xf>
    <xf numFmtId="4" fontId="747" fillId="0" borderId="4" xfId="0" applyBorder="true" applyFont="true" applyNumberFormat="true">
      <alignment horizontal="right" vertical="top"/>
      <protection locked="true"/>
    </xf>
    <xf numFmtId="4" fontId="748" fillId="0" borderId="4" xfId="0" applyBorder="true" applyFont="true" applyNumberFormat="true">
      <alignment horizontal="right" vertical="top"/>
      <protection locked="true"/>
    </xf>
    <xf numFmtId="4" fontId="749" fillId="3" borderId="4" xfId="0" applyFill="true" applyBorder="true" applyFont="true" applyNumberFormat="true">
      <alignment vertical="top"/>
      <protection locked="false"/>
    </xf>
    <xf numFmtId="0" fontId="750" fillId="0" borderId="4" xfId="0" applyBorder="true" applyFont="true">
      <alignment horizontal="left" vertical="top"/>
      <protection locked="true"/>
    </xf>
    <xf numFmtId="0" fontId="751" fillId="0" borderId="4" xfId="0" applyBorder="true" applyFont="true">
      <alignment horizontal="left" vertical="top"/>
      <protection locked="true"/>
    </xf>
    <xf numFmtId="0" fontId="752" fillId="0" borderId="4" xfId="0" applyBorder="true" applyFont="true">
      <alignment horizontal="left" vertical="top"/>
      <protection locked="true"/>
    </xf>
    <xf numFmtId="0" fontId="753" fillId="0" borderId="4" xfId="0" applyBorder="true" applyFont="true">
      <alignment horizontal="left" vertical="top"/>
      <protection locked="true"/>
    </xf>
    <xf numFmtId="0" fontId="754" fillId="0" borderId="4" xfId="0" applyBorder="true" applyFont="true">
      <alignment horizontal="left" vertical="top"/>
      <protection locked="true"/>
    </xf>
    <xf numFmtId="0" fontId="755" fillId="0" borderId="0" xfId="0" applyFont="true"/>
    <xf numFmtId="0" fontId="756" fillId="0" borderId="4" xfId="0" applyBorder="true" applyFont="true">
      <alignment horizontal="left" vertical="top"/>
      <protection locked="true"/>
    </xf>
    <xf numFmtId="4" fontId="757" fillId="0" borderId="4" xfId="0" applyBorder="true" applyFont="true" applyNumberFormat="true">
      <alignment horizontal="right" vertical="top"/>
      <protection locked="true"/>
    </xf>
    <xf numFmtId="4" fontId="758" fillId="0" borderId="4" xfId="0" applyBorder="true" applyFont="true" applyNumberFormat="true">
      <alignment horizontal="right" vertical="top"/>
      <protection locked="true"/>
    </xf>
    <xf numFmtId="4" fontId="759" fillId="3" borderId="4" xfId="0" applyFill="true" applyBorder="true" applyFont="true" applyNumberFormat="true">
      <alignment vertical="top"/>
      <protection locked="false"/>
    </xf>
    <xf numFmtId="0" fontId="760" fillId="0" borderId="4" xfId="0" applyBorder="true" applyFont="true">
      <alignment horizontal="left" vertical="top"/>
      <protection locked="true"/>
    </xf>
    <xf numFmtId="0" fontId="761" fillId="0" borderId="4" xfId="0" applyBorder="true" applyFont="true">
      <alignment horizontal="left" vertical="top"/>
      <protection locked="true"/>
    </xf>
    <xf numFmtId="0" fontId="762" fillId="0" borderId="4" xfId="0" applyBorder="true" applyFont="true">
      <alignment horizontal="left" vertical="top"/>
      <protection locked="true"/>
    </xf>
    <xf numFmtId="0" fontId="763" fillId="0" borderId="4" xfId="0" applyBorder="true" applyFont="true">
      <alignment horizontal="left" vertical="top"/>
      <protection locked="true"/>
    </xf>
    <xf numFmtId="0" fontId="764" fillId="0" borderId="4" xfId="0" applyBorder="true" applyFont="true">
      <alignment horizontal="left" vertical="top"/>
      <protection locked="true"/>
    </xf>
    <xf numFmtId="0" fontId="765" fillId="0" borderId="0" xfId="0" applyFont="true"/>
    <xf numFmtId="0" fontId="766" fillId="0" borderId="4" xfId="0" applyBorder="true" applyFont="true">
      <alignment horizontal="left" vertical="top"/>
      <protection locked="true"/>
    </xf>
    <xf numFmtId="4" fontId="767" fillId="0" borderId="4" xfId="0" applyBorder="true" applyFont="true" applyNumberFormat="true">
      <alignment horizontal="right" vertical="top"/>
      <protection locked="true"/>
    </xf>
    <xf numFmtId="4" fontId="768" fillId="0" borderId="4" xfId="0" applyBorder="true" applyFont="true" applyNumberFormat="true">
      <alignment horizontal="right" vertical="top"/>
      <protection locked="true"/>
    </xf>
    <xf numFmtId="4" fontId="769" fillId="3" borderId="4" xfId="0" applyFill="true" applyBorder="true" applyFont="true" applyNumberFormat="true">
      <alignment vertical="top"/>
      <protection locked="false"/>
    </xf>
    <xf numFmtId="0" fontId="770" fillId="0" borderId="4" xfId="0" applyBorder="true" applyFont="true">
      <alignment horizontal="left" vertical="top"/>
      <protection locked="true"/>
    </xf>
    <xf numFmtId="0" fontId="771" fillId="0" borderId="4" xfId="0" applyBorder="true" applyFont="true">
      <alignment horizontal="left" vertical="top"/>
      <protection locked="true"/>
    </xf>
    <xf numFmtId="0" fontId="772" fillId="0" borderId="4" xfId="0" applyBorder="true" applyFont="true">
      <alignment horizontal="left" vertical="top"/>
      <protection locked="true"/>
    </xf>
    <xf numFmtId="0" fontId="773" fillId="0" borderId="4" xfId="0" applyBorder="true" applyFont="true">
      <alignment horizontal="left" vertical="top"/>
      <protection locked="true"/>
    </xf>
    <xf numFmtId="0" fontId="774" fillId="0" borderId="4" xfId="0" applyBorder="true" applyFont="true">
      <alignment horizontal="left" vertical="top"/>
      <protection locked="true"/>
    </xf>
    <xf numFmtId="0" fontId="775" fillId="0" borderId="0" xfId="0" applyFont="true"/>
    <xf numFmtId="0" fontId="776" fillId="0" borderId="4" xfId="0" applyBorder="true" applyFont="true">
      <alignment horizontal="left" vertical="top"/>
      <protection locked="true"/>
    </xf>
    <xf numFmtId="4" fontId="777" fillId="0" borderId="4" xfId="0" applyBorder="true" applyFont="true" applyNumberFormat="true">
      <alignment horizontal="right" vertical="top"/>
      <protection locked="true"/>
    </xf>
    <xf numFmtId="4" fontId="778" fillId="0" borderId="4" xfId="0" applyBorder="true" applyFont="true" applyNumberFormat="true">
      <alignment horizontal="right" vertical="top"/>
      <protection locked="true"/>
    </xf>
    <xf numFmtId="4" fontId="779" fillId="3" borderId="4" xfId="0" applyFill="true" applyBorder="true" applyFont="true" applyNumberFormat="true">
      <alignment vertical="top"/>
      <protection locked="false"/>
    </xf>
    <xf numFmtId="0" fontId="780" fillId="0" borderId="4" xfId="0" applyBorder="true" applyFont="true">
      <alignment horizontal="left" vertical="top"/>
      <protection locked="true"/>
    </xf>
    <xf numFmtId="0" fontId="781" fillId="0" borderId="4" xfId="0" applyBorder="true" applyFont="true">
      <alignment horizontal="left" vertical="top"/>
      <protection locked="true"/>
    </xf>
    <xf numFmtId="0" fontId="782" fillId="0" borderId="4" xfId="0" applyBorder="true" applyFont="true">
      <alignment horizontal="left" vertical="top"/>
      <protection locked="true"/>
    </xf>
    <xf numFmtId="0" fontId="783" fillId="0" borderId="4" xfId="0" applyBorder="true" applyFont="true">
      <alignment horizontal="left" vertical="top"/>
      <protection locked="true"/>
    </xf>
    <xf numFmtId="0" fontId="784" fillId="0" borderId="4" xfId="0" applyBorder="true" applyFont="true">
      <alignment horizontal="left" vertical="top"/>
      <protection locked="true"/>
    </xf>
    <xf numFmtId="0" fontId="785" fillId="0" borderId="0" xfId="0" applyFont="true"/>
    <xf numFmtId="0" fontId="786" fillId="0" borderId="4" xfId="0" applyBorder="true" applyFont="true">
      <alignment horizontal="left" vertical="top"/>
      <protection locked="true"/>
    </xf>
    <xf numFmtId="4" fontId="787" fillId="0" borderId="4" xfId="0" applyBorder="true" applyFont="true" applyNumberFormat="true">
      <alignment horizontal="right" vertical="top"/>
      <protection locked="true"/>
    </xf>
    <xf numFmtId="4" fontId="788" fillId="0" borderId="4" xfId="0" applyBorder="true" applyFont="true" applyNumberFormat="true">
      <alignment horizontal="right" vertical="top"/>
      <protection locked="true"/>
    </xf>
    <xf numFmtId="4" fontId="789" fillId="0" borderId="4" xfId="0" applyBorder="true" applyFont="true" applyNumberFormat="true">
      <alignment horizontal="right" vertical="top"/>
      <protection locked="true"/>
    </xf>
    <xf numFmtId="0" fontId="790" fillId="0" borderId="4" xfId="0" applyBorder="true" applyFont="true">
      <alignment horizontal="left" vertical="top"/>
      <protection locked="true"/>
    </xf>
    <xf numFmtId="0" fontId="791" fillId="0" borderId="4" xfId="0" applyBorder="true" applyFont="true">
      <alignment horizontal="left" vertical="top"/>
      <protection locked="true"/>
    </xf>
    <xf numFmtId="0" fontId="792" fillId="0" borderId="4" xfId="0" applyBorder="true" applyFont="true">
      <alignment horizontal="left" vertical="top"/>
      <protection locked="true"/>
    </xf>
    <xf numFmtId="0" fontId="793" fillId="0" borderId="4" xfId="0" applyBorder="true" applyFont="true">
      <alignment horizontal="left" vertical="top"/>
      <protection locked="true"/>
    </xf>
    <xf numFmtId="0" fontId="794" fillId="0" borderId="4" xfId="0" applyBorder="true" applyFont="true">
      <alignment horizontal="left" vertical="top"/>
      <protection locked="true"/>
    </xf>
    <xf numFmtId="0" fontId="795" fillId="0" borderId="0" xfId="0" applyFont="true"/>
    <xf numFmtId="0" fontId="796" fillId="0" borderId="4" xfId="0" applyBorder="true" applyFont="true">
      <alignment horizontal="left" vertical="top"/>
      <protection locked="true"/>
    </xf>
    <xf numFmtId="4" fontId="797" fillId="0" borderId="4" xfId="0" applyBorder="true" applyFont="true" applyNumberFormat="true">
      <alignment horizontal="right" vertical="top"/>
      <protection locked="true"/>
    </xf>
    <xf numFmtId="0" fontId="798" fillId="0" borderId="4" xfId="0" applyBorder="true" applyFont="true">
      <alignment horizontal="left" vertical="top"/>
      <protection locked="true"/>
    </xf>
    <xf numFmtId="0" fontId="799" fillId="0" borderId="4" xfId="0" applyBorder="true" applyFont="true">
      <alignment horizontal="left" vertical="top"/>
      <protection locked="true"/>
    </xf>
    <xf numFmtId="0" fontId="800" fillId="0" borderId="4" xfId="0" applyBorder="true" applyFont="true">
      <alignment horizontal="left" vertical="top"/>
      <protection locked="true"/>
    </xf>
    <xf numFmtId="4" fontId="801" fillId="3" borderId="4" xfId="0" applyFill="true" applyBorder="true" applyNumberFormat="true" applyFont="true">
      <alignment vertical="top" horizontal="right"/>
      <protection locked="false"/>
    </xf>
    <xf numFmtId="0" fontId="802" fillId="0" borderId="0" xfId="0" applyFont="true"/>
    <xf numFmtId="0" fontId="803" fillId="0" borderId="4" xfId="0" applyBorder="true" applyFont="true">
      <alignment horizontal="left" vertical="top"/>
      <protection locked="true"/>
    </xf>
    <xf numFmtId="0" fontId="804" fillId="0" borderId="4" xfId="0" applyBorder="true" applyFont="true">
      <alignment horizontal="left" vertical="top"/>
      <protection locked="true"/>
    </xf>
    <xf numFmtId="0" fontId="805" fillId="0" borderId="4" xfId="0" applyBorder="true" applyFont="true">
      <alignment horizontal="left" vertical="top"/>
      <protection locked="true"/>
    </xf>
    <xf numFmtId="4" fontId="806" fillId="3" borderId="4" xfId="0" applyFill="true" applyBorder="true" applyNumberFormat="true" applyFont="true">
      <alignment vertical="top" horizontal="right"/>
      <protection locked="false"/>
    </xf>
    <xf numFmtId="0" fontId="807" fillId="0" borderId="5" xfId="0" applyFont="true" applyBorder="true">
      <alignment horizontal="center" vertical="top"/>
      <protection locked="true"/>
    </xf>
    <xf numFmtId="166" fontId="808" fillId="0" borderId="0" xfId="0" applyFont="true" applyNumberFormat="true">
      <alignment horizontal="center" vertical="top"/>
      <protection locked="true"/>
    </xf>
    <xf numFmtId="0" fontId="809" fillId="0" borderId="0" xfId="0" applyFont="true">
      <alignment horizontal="left" vertical="top"/>
      <protection locked="true"/>
    </xf>
    <xf numFmtId="165" fontId="810" fillId="0" borderId="0" xfId="0" applyFont="true" applyNumberFormat="true">
      <alignment horizontal="left" vertical="top"/>
      <protection locked="true"/>
    </xf>
    <xf numFmtId="168" fontId="811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812" fillId="0" borderId="4" xfId="0" applyBorder="true" applyFont="true">
      <alignment horizontal="left" vertical="top"/>
      <protection locked="true"/>
    </xf>
    <xf numFmtId="0" fontId="813" fillId="3" borderId="4" xfId="0" applyFill="true" applyBorder="true" applyFont="true">
      <alignment vertical="top"/>
      <protection locked="false"/>
    </xf>
    <xf numFmtId="0" fontId="814" fillId="0" borderId="4" xfId="0" applyBorder="true" applyFont="true">
      <alignment horizontal="left" vertical="top"/>
      <protection locked="true"/>
    </xf>
    <xf numFmtId="0" fontId="815" fillId="0" borderId="4" xfId="0" applyBorder="true" applyFont="true">
      <alignment horizontal="left" vertical="top"/>
      <protection locked="true"/>
    </xf>
    <xf numFmtId="0" fontId="816" fillId="0" borderId="4" xfId="0" applyBorder="true" applyFont="true">
      <alignment horizontal="left" vertical="top"/>
      <protection locked="true"/>
    </xf>
    <xf numFmtId="0" fontId="817" fillId="0" borderId="4" xfId="0" applyBorder="true" applyFont="true">
      <alignment horizontal="left" vertical="top"/>
      <protection locked="true"/>
    </xf>
    <xf numFmtId="0" fontId="818" fillId="0" borderId="4" xfId="0" applyBorder="true" applyFont="true">
      <alignment horizontal="left" vertical="top"/>
      <protection locked="true"/>
    </xf>
    <xf numFmtId="0" fontId="819" fillId="0" borderId="4" xfId="0" applyBorder="true" applyFont="true">
      <alignment horizontal="left" vertical="top"/>
      <protection locked="true"/>
    </xf>
    <xf numFmtId="0" fontId="820" fillId="0" borderId="4" xfId="0" applyBorder="true" applyFont="true">
      <alignment horizontal="left" vertical="top"/>
      <protection locked="true"/>
    </xf>
    <xf numFmtId="0" fontId="821" fillId="0" borderId="4" xfId="0" applyBorder="true" applyFont="true">
      <alignment horizontal="left" vertical="top"/>
      <protection locked="true"/>
    </xf>
    <xf numFmtId="0" fontId="822" fillId="3" borderId="4" xfId="0" applyFill="true" applyBorder="true" applyFont="true">
      <alignment vertical="top"/>
      <protection locked="false"/>
    </xf>
    <xf numFmtId="0" fontId="823" fillId="0" borderId="4" xfId="0" applyBorder="true" applyFont="true">
      <alignment horizontal="left" vertical="top"/>
      <protection locked="true"/>
    </xf>
    <xf numFmtId="0" fontId="824" fillId="0" borderId="4" xfId="0" applyBorder="true" applyFont="true">
      <alignment horizontal="left" vertical="top"/>
      <protection locked="true"/>
    </xf>
    <xf numFmtId="0" fontId="825" fillId="0" borderId="4" xfId="0" applyBorder="true" applyFont="true">
      <alignment horizontal="left" vertical="top"/>
      <protection locked="true"/>
    </xf>
    <xf numFmtId="0" fontId="826" fillId="0" borderId="4" xfId="0" applyBorder="true" applyFont="true">
      <alignment horizontal="left" vertical="top"/>
      <protection locked="true"/>
    </xf>
    <xf numFmtId="0" fontId="827" fillId="0" borderId="4" xfId="0" applyBorder="true" applyFont="true">
      <alignment horizontal="left" vertical="top"/>
      <protection locked="true"/>
    </xf>
    <xf numFmtId="0" fontId="828" fillId="0" borderId="4" xfId="0" applyBorder="true" applyFont="true">
      <alignment horizontal="left" vertical="top"/>
      <protection locked="true"/>
    </xf>
    <xf numFmtId="0" fontId="829" fillId="0" borderId="4" xfId="0" applyBorder="true" applyFont="true">
      <alignment horizontal="left" vertical="top"/>
      <protection locked="true"/>
    </xf>
    <xf numFmtId="0" fontId="830" fillId="0" borderId="4" xfId="0" applyBorder="true" applyFont="true">
      <alignment horizontal="left" vertical="top"/>
      <protection locked="true"/>
    </xf>
    <xf numFmtId="0" fontId="831" fillId="3" borderId="4" xfId="0" applyFill="true" applyBorder="true" applyFont="true">
      <alignment vertical="top"/>
      <protection locked="false"/>
    </xf>
    <xf numFmtId="0" fontId="832" fillId="0" borderId="4" xfId="0" applyBorder="true" applyFont="true">
      <alignment horizontal="left" vertical="top"/>
      <protection locked="true"/>
    </xf>
    <xf numFmtId="0" fontId="833" fillId="0" borderId="4" xfId="0" applyBorder="true" applyFont="true">
      <alignment horizontal="left" vertical="top"/>
      <protection locked="true"/>
    </xf>
    <xf numFmtId="0" fontId="834" fillId="0" borderId="4" xfId="0" applyBorder="true" applyFont="true">
      <alignment horizontal="left" vertical="top"/>
      <protection locked="true"/>
    </xf>
    <xf numFmtId="0" fontId="835" fillId="0" borderId="4" xfId="0" applyBorder="true" applyFont="true">
      <alignment horizontal="left" vertical="top"/>
      <protection locked="true"/>
    </xf>
    <xf numFmtId="0" fontId="836" fillId="0" borderId="4" xfId="0" applyBorder="true" applyFont="true">
      <alignment horizontal="left" vertical="top"/>
      <protection locked="true"/>
    </xf>
    <xf numFmtId="0" fontId="837" fillId="0" borderId="4" xfId="0" applyBorder="true" applyFont="true">
      <alignment horizontal="left" vertical="top"/>
      <protection locked="true"/>
    </xf>
    <xf numFmtId="0" fontId="838" fillId="0" borderId="4" xfId="0" applyBorder="true" applyFont="true">
      <alignment horizontal="left" vertical="top"/>
      <protection locked="true"/>
    </xf>
    <xf numFmtId="0" fontId="839" fillId="0" borderId="4" xfId="0" applyBorder="true" applyFont="true">
      <alignment horizontal="left" vertical="top"/>
      <protection locked="true"/>
    </xf>
    <xf numFmtId="0" fontId="840" fillId="3" borderId="4" xfId="0" applyFill="true" applyBorder="true" applyFont="true">
      <alignment vertical="top"/>
      <protection locked="false"/>
    </xf>
    <xf numFmtId="0" fontId="841" fillId="0" borderId="4" xfId="0" applyBorder="true" applyFont="true">
      <alignment horizontal="left" vertical="top"/>
      <protection locked="true"/>
    </xf>
    <xf numFmtId="0" fontId="842" fillId="0" borderId="4" xfId="0" applyBorder="true" applyFont="true">
      <alignment horizontal="left" vertical="top"/>
      <protection locked="true"/>
    </xf>
    <xf numFmtId="0" fontId="843" fillId="0" borderId="4" xfId="0" applyBorder="true" applyFont="true">
      <alignment horizontal="left" vertical="top"/>
      <protection locked="true"/>
    </xf>
    <xf numFmtId="0" fontId="844" fillId="0" borderId="4" xfId="0" applyBorder="true" applyFont="true">
      <alignment horizontal="left" vertical="top"/>
      <protection locked="true"/>
    </xf>
    <xf numFmtId="0" fontId="845" fillId="0" borderId="4" xfId="0" applyBorder="true" applyFont="true">
      <alignment horizontal="left" vertical="top"/>
      <protection locked="true"/>
    </xf>
    <xf numFmtId="0" fontId="846" fillId="0" borderId="4" xfId="0" applyBorder="true" applyFont="true">
      <alignment horizontal="left" vertical="top"/>
      <protection locked="true"/>
    </xf>
    <xf numFmtId="0" fontId="847" fillId="0" borderId="4" xfId="0" applyBorder="true" applyFont="true">
      <alignment horizontal="left" vertical="top"/>
      <protection locked="true"/>
    </xf>
    <xf numFmtId="0" fontId="848" fillId="0" borderId="4" xfId="0" applyBorder="true" applyFont="true">
      <alignment horizontal="left" vertical="top"/>
      <protection locked="true"/>
    </xf>
    <xf numFmtId="173" fontId="849" fillId="0" borderId="4" xfId="0" applyBorder="true" applyFont="true" applyNumberFormat="true">
      <alignment horizontal="right" vertical="top"/>
      <protection locked="true"/>
    </xf>
    <xf numFmtId="0" fontId="850" fillId="0" borderId="4" xfId="0" applyBorder="true" applyFont="true">
      <alignment horizontal="left" vertical="top"/>
      <protection locked="true"/>
    </xf>
    <xf numFmtId="173" fontId="851" fillId="0" borderId="4" xfId="0" applyBorder="true" applyFont="true" applyNumberFormat="true">
      <alignment horizontal="right" vertical="top"/>
      <protection locked="true"/>
    </xf>
    <xf numFmtId="0" fontId="852" fillId="0" borderId="5" xfId="0" applyFont="true" applyBorder="true">
      <alignment horizontal="center" vertical="top"/>
      <protection locked="true"/>
    </xf>
    <xf numFmtId="166" fontId="853" fillId="0" borderId="0" xfId="0" applyFont="true" applyNumberFormat="true">
      <alignment horizontal="center" vertical="top"/>
      <protection locked="true"/>
    </xf>
    <xf numFmtId="0" fontId="854" fillId="0" borderId="0" xfId="0" applyFont="true">
      <alignment horizontal="left" vertical="top"/>
      <protection locked="true"/>
    </xf>
    <xf numFmtId="165" fontId="855" fillId="0" borderId="0" xfId="0" applyFont="true" applyNumberFormat="true">
      <alignment horizontal="left" vertical="top"/>
      <protection locked="true"/>
    </xf>
    <xf numFmtId="168" fontId="856" fillId="0" borderId="0" xfId="0" applyFont="true" applyNumberFormat="true">
      <alignment horizontal="left" vertical="top"/>
      <protection locked="true"/>
    </xf>
    <xf numFmtId="169" fontId="0" fillId="0" borderId="0" xfId="0" applyNumberFormat="true"/>
    <xf numFmtId="0" fontId="857" fillId="5" borderId="0" xfId="0" applyFill="true" applyFont="true">
      <alignment horizontal="left"/>
      <protection locked="true"/>
    </xf>
    <xf numFmtId="0" fontId="858" fillId="5" borderId="4" xfId="0" applyFill="true" applyBorder="true" applyFont="true">
      <alignment horizontal="left"/>
      <protection locked="true"/>
    </xf>
    <xf numFmtId="0" fontId="859" fillId="5" borderId="4" xfId="0" applyFill="true" applyBorder="true" applyFont="true">
      <alignment horizontal="left"/>
      <protection locked="true"/>
    </xf>
    <xf numFmtId="0" fontId="860" fillId="5" borderId="4" xfId="0" applyFill="true" applyBorder="true" applyFont="true">
      <alignment horizontal="left"/>
      <protection locked="true"/>
    </xf>
    <xf numFmtId="0" fontId="861" fillId="5" borderId="4" xfId="0" applyFill="true" applyBorder="true" applyFont="true">
      <alignment horizontal="left"/>
      <protection locked="true"/>
    </xf>
    <xf numFmtId="0" fontId="862" fillId="5" borderId="4" xfId="0" applyFill="true" applyBorder="true" applyFont="true">
      <alignment horizontal="left"/>
      <protection locked="true"/>
    </xf>
    <xf numFmtId="0" fontId="863" fillId="5" borderId="4" xfId="0" applyFill="true" applyBorder="true" applyFont="true">
      <alignment horizontal="left"/>
      <protection locked="true"/>
    </xf>
    <xf numFmtId="0" fontId="864" fillId="5" borderId="4" xfId="0" applyFill="true" applyBorder="true" applyFont="true">
      <alignment horizontal="left"/>
      <protection locked="true"/>
    </xf>
    <xf numFmtId="4" fontId="865" fillId="5" borderId="4" xfId="0" applyFill="true" applyBorder="true" applyFont="true" applyNumberFormat="true">
      <alignment horizontal="right"/>
      <protection locked="true"/>
    </xf>
    <xf numFmtId="4" fontId="866" fillId="5" borderId="4" xfId="0" applyFill="true" applyBorder="true" applyFont="true" applyNumberFormat="true">
      <alignment horizontal="right"/>
      <protection locked="true"/>
    </xf>
    <xf numFmtId="4" fontId="867" fillId="5" borderId="4" xfId="0" applyFill="true" applyBorder="true" applyFont="true" applyNumberFormat="true">
      <alignment horizontal="right"/>
      <protection locked="true"/>
    </xf>
    <xf numFmtId="0" fontId="868" fillId="0" borderId="0" xfId="0" applyFont="true"/>
    <xf numFmtId="0" fontId="869" fillId="0" borderId="4" xfId="0" applyBorder="true" applyFont="true">
      <alignment horizontal="left" vertical="top"/>
      <protection locked="true"/>
    </xf>
    <xf numFmtId="0" fontId="870" fillId="0" borderId="4" xfId="0" applyBorder="true" applyFont="true">
      <alignment horizontal="left" vertical="top" wrapText="true"/>
      <protection locked="true"/>
    </xf>
    <xf numFmtId="0" fontId="871" fillId="0" borderId="4" xfId="0" applyBorder="true" applyFont="true">
      <alignment horizontal="center" vertical="top"/>
      <protection locked="true"/>
    </xf>
    <xf numFmtId="170" fontId="872" fillId="0" borderId="4" xfId="0" applyBorder="true" applyFont="true" applyNumberFormat="true">
      <alignment horizontal="right" vertical="top"/>
      <protection locked="true"/>
    </xf>
    <xf numFmtId="171" fontId="873" fillId="0" borderId="4" xfId="0" applyBorder="true" applyFont="true" applyNumberFormat="true">
      <alignment horizontal="right" vertical="top"/>
      <protection locked="true"/>
    </xf>
    <xf numFmtId="171" fontId="874" fillId="3" borderId="4" xfId="0" applyFill="true" applyBorder="true" applyNumberFormat="true" applyFont="true">
      <alignment vertical="top" horizontal="right"/>
      <protection locked="false"/>
    </xf>
    <xf numFmtId="171" fontId="875" fillId="0" borderId="4" xfId="0" applyBorder="true" applyFont="true" applyNumberFormat="true">
      <alignment horizontal="right" vertical="top"/>
      <protection locked="true"/>
    </xf>
    <xf numFmtId="171" fontId="876" fillId="0" borderId="4" xfId="0" applyBorder="true" applyFont="true" applyNumberFormat="true">
      <alignment horizontal="right" vertical="top"/>
      <protection locked="true"/>
    </xf>
    <xf numFmtId="171" fontId="877" fillId="0" borderId="4" xfId="0" applyBorder="true" applyFont="true" applyNumberFormat="true">
      <alignment horizontal="right" vertical="top"/>
      <protection locked="true"/>
    </xf>
    <xf numFmtId="171" fontId="878" fillId="0" borderId="4" xfId="0" applyBorder="true" applyFont="true" applyNumberFormat="true">
      <alignment horizontal="right" vertical="top"/>
      <protection locked="true"/>
    </xf>
    <xf numFmtId="0" fontId="879" fillId="0" borderId="4" xfId="0" applyBorder="true" applyFont="true">
      <alignment horizontal="left" vertical="top"/>
      <protection locked="true"/>
    </xf>
    <xf numFmtId="0" fontId="880" fillId="0" borderId="4" xfId="0" applyBorder="true" applyFont="true">
      <alignment horizontal="left" vertical="top" wrapText="true"/>
      <protection locked="true"/>
    </xf>
    <xf numFmtId="0" fontId="881" fillId="0" borderId="4" xfId="0" applyBorder="true" applyFont="true">
      <alignment horizontal="center" vertical="top"/>
      <protection locked="true"/>
    </xf>
    <xf numFmtId="170" fontId="882" fillId="0" borderId="4" xfId="0" applyBorder="true" applyFont="true" applyNumberFormat="true">
      <alignment horizontal="right" vertical="top"/>
      <protection locked="true"/>
    </xf>
    <xf numFmtId="171" fontId="883" fillId="0" borderId="4" xfId="0" applyBorder="true" applyFont="true" applyNumberFormat="true">
      <alignment horizontal="right" vertical="top"/>
      <protection locked="true"/>
    </xf>
    <xf numFmtId="171" fontId="884" fillId="3" borderId="4" xfId="0" applyFill="true" applyBorder="true" applyNumberFormat="true" applyFont="true">
      <alignment vertical="top" horizontal="right"/>
      <protection locked="false"/>
    </xf>
    <xf numFmtId="171" fontId="885" fillId="0" borderId="4" xfId="0" applyBorder="true" applyFont="true" applyNumberFormat="true">
      <alignment horizontal="right" vertical="top"/>
      <protection locked="true"/>
    </xf>
    <xf numFmtId="171" fontId="886" fillId="0" borderId="4" xfId="0" applyBorder="true" applyFont="true" applyNumberFormat="true">
      <alignment horizontal="right" vertical="top"/>
      <protection locked="true"/>
    </xf>
    <xf numFmtId="171" fontId="887" fillId="0" borderId="4" xfId="0" applyBorder="true" applyFont="true" applyNumberFormat="true">
      <alignment horizontal="right" vertical="top"/>
      <protection locked="true"/>
    </xf>
    <xf numFmtId="171" fontId="888" fillId="0" borderId="4" xfId="0" applyBorder="true" applyFont="true" applyNumberFormat="true">
      <alignment horizontal="right" vertical="top"/>
      <protection locked="true"/>
    </xf>
    <xf numFmtId="0" fontId="889" fillId="0" borderId="4" xfId="0" applyBorder="true" applyFont="true">
      <alignment horizontal="left" vertical="top"/>
      <protection locked="true"/>
    </xf>
    <xf numFmtId="0" fontId="890" fillId="0" borderId="4" xfId="0" applyBorder="true" applyFont="true">
      <alignment horizontal="left" vertical="top" wrapText="true"/>
      <protection locked="true"/>
    </xf>
    <xf numFmtId="0" fontId="891" fillId="0" borderId="4" xfId="0" applyBorder="true" applyFont="true">
      <alignment horizontal="center" vertical="top"/>
      <protection locked="true"/>
    </xf>
    <xf numFmtId="170" fontId="892" fillId="0" borderId="4" xfId="0" applyBorder="true" applyFont="true" applyNumberFormat="true">
      <alignment horizontal="right" vertical="top"/>
      <protection locked="true"/>
    </xf>
    <xf numFmtId="171" fontId="893" fillId="0" borderId="4" xfId="0" applyBorder="true" applyFont="true" applyNumberFormat="true">
      <alignment horizontal="right" vertical="top"/>
      <protection locked="true"/>
    </xf>
    <xf numFmtId="171" fontId="894" fillId="3" borderId="4" xfId="0" applyFill="true" applyBorder="true" applyNumberFormat="true" applyFont="true">
      <alignment vertical="top" horizontal="right"/>
      <protection locked="false"/>
    </xf>
    <xf numFmtId="171" fontId="895" fillId="0" borderId="4" xfId="0" applyBorder="true" applyFont="true" applyNumberFormat="true">
      <alignment horizontal="right" vertical="top"/>
      <protection locked="true"/>
    </xf>
    <xf numFmtId="171" fontId="896" fillId="0" borderId="4" xfId="0" applyBorder="true" applyFont="true" applyNumberFormat="true">
      <alignment horizontal="right" vertical="top"/>
      <protection locked="true"/>
    </xf>
    <xf numFmtId="171" fontId="897" fillId="0" borderId="4" xfId="0" applyBorder="true" applyFont="true" applyNumberFormat="true">
      <alignment horizontal="right" vertical="top"/>
      <protection locked="true"/>
    </xf>
    <xf numFmtId="171" fontId="898" fillId="0" borderId="4" xfId="0" applyBorder="true" applyFont="true" applyNumberFormat="true">
      <alignment horizontal="right" vertical="top"/>
      <protection locked="true"/>
    </xf>
    <xf numFmtId="0" fontId="899" fillId="0" borderId="4" xfId="0" applyBorder="true" applyFont="true">
      <alignment horizontal="left" vertical="top"/>
      <protection locked="true"/>
    </xf>
    <xf numFmtId="0" fontId="900" fillId="0" borderId="4" xfId="0" applyBorder="true" applyFont="true">
      <alignment horizontal="left" vertical="top" wrapText="true"/>
      <protection locked="true"/>
    </xf>
    <xf numFmtId="0" fontId="901" fillId="0" borderId="4" xfId="0" applyBorder="true" applyFont="true">
      <alignment horizontal="center" vertical="top"/>
      <protection locked="true"/>
    </xf>
    <xf numFmtId="170" fontId="902" fillId="0" borderId="4" xfId="0" applyBorder="true" applyFont="true" applyNumberFormat="true">
      <alignment horizontal="right" vertical="top"/>
      <protection locked="true"/>
    </xf>
    <xf numFmtId="171" fontId="903" fillId="0" borderId="4" xfId="0" applyBorder="true" applyFont="true" applyNumberFormat="true">
      <alignment horizontal="right" vertical="top"/>
      <protection locked="true"/>
    </xf>
    <xf numFmtId="171" fontId="904" fillId="3" borderId="4" xfId="0" applyFill="true" applyBorder="true" applyNumberFormat="true" applyFont="true">
      <alignment vertical="top" horizontal="right"/>
      <protection locked="false"/>
    </xf>
    <xf numFmtId="171" fontId="905" fillId="0" borderId="4" xfId="0" applyBorder="true" applyFont="true" applyNumberFormat="true">
      <alignment horizontal="right" vertical="top"/>
      <protection locked="true"/>
    </xf>
    <xf numFmtId="171" fontId="906" fillId="0" borderId="4" xfId="0" applyBorder="true" applyFont="true" applyNumberFormat="true">
      <alignment horizontal="right" vertical="top"/>
      <protection locked="true"/>
    </xf>
    <xf numFmtId="171" fontId="907" fillId="0" borderId="4" xfId="0" applyBorder="true" applyFont="true" applyNumberFormat="true">
      <alignment horizontal="right" vertical="top"/>
      <protection locked="true"/>
    </xf>
    <xf numFmtId="171" fontId="908" fillId="0" borderId="4" xfId="0" applyBorder="true" applyFont="true" applyNumberFormat="true">
      <alignment horizontal="right" vertical="top"/>
      <protection locked="true"/>
    </xf>
    <xf numFmtId="0" fontId="909" fillId="0" borderId="4" xfId="0" applyBorder="true" applyFont="true">
      <alignment horizontal="left" vertical="top"/>
      <protection locked="true"/>
    </xf>
    <xf numFmtId="0" fontId="910" fillId="0" borderId="4" xfId="0" applyBorder="true" applyFont="true">
      <alignment horizontal="left" vertical="top" wrapText="true"/>
      <protection locked="true"/>
    </xf>
    <xf numFmtId="0" fontId="911" fillId="0" borderId="4" xfId="0" applyBorder="true" applyFont="true">
      <alignment horizontal="center" vertical="top"/>
      <protection locked="true"/>
    </xf>
    <xf numFmtId="170" fontId="912" fillId="0" borderId="4" xfId="0" applyBorder="true" applyFont="true" applyNumberFormat="true">
      <alignment horizontal="right" vertical="top"/>
      <protection locked="true"/>
    </xf>
    <xf numFmtId="171" fontId="913" fillId="0" borderId="4" xfId="0" applyBorder="true" applyFont="true" applyNumberFormat="true">
      <alignment horizontal="right" vertical="top"/>
      <protection locked="true"/>
    </xf>
    <xf numFmtId="171" fontId="914" fillId="3" borderId="4" xfId="0" applyFill="true" applyBorder="true" applyNumberFormat="true" applyFont="true">
      <alignment vertical="top" horizontal="right"/>
      <protection locked="false"/>
    </xf>
    <xf numFmtId="171" fontId="915" fillId="0" borderId="4" xfId="0" applyBorder="true" applyFont="true" applyNumberFormat="true">
      <alignment horizontal="right" vertical="top"/>
      <protection locked="true"/>
    </xf>
    <xf numFmtId="171" fontId="916" fillId="0" borderId="4" xfId="0" applyBorder="true" applyFont="true" applyNumberFormat="true">
      <alignment horizontal="right" vertical="top"/>
      <protection locked="true"/>
    </xf>
    <xf numFmtId="171" fontId="917" fillId="0" borderId="4" xfId="0" applyBorder="true" applyFont="true" applyNumberFormat="true">
      <alignment horizontal="right" vertical="top"/>
      <protection locked="true"/>
    </xf>
    <xf numFmtId="171" fontId="918" fillId="0" borderId="4" xfId="0" applyBorder="true" applyFont="true" applyNumberFormat="true">
      <alignment horizontal="right" vertical="top"/>
      <protection locked="true"/>
    </xf>
    <xf numFmtId="0" fontId="919" fillId="0" borderId="4" xfId="0" applyBorder="true" applyFont="true">
      <alignment horizontal="left" vertical="top"/>
      <protection locked="true"/>
    </xf>
    <xf numFmtId="0" fontId="920" fillId="0" borderId="4" xfId="0" applyBorder="true" applyFont="true">
      <alignment horizontal="left" vertical="top" wrapText="true"/>
      <protection locked="true"/>
    </xf>
    <xf numFmtId="0" fontId="921" fillId="0" borderId="4" xfId="0" applyBorder="true" applyFont="true">
      <alignment horizontal="center" vertical="top"/>
      <protection locked="true"/>
    </xf>
    <xf numFmtId="170" fontId="922" fillId="0" borderId="4" xfId="0" applyBorder="true" applyFont="true" applyNumberFormat="true">
      <alignment horizontal="right" vertical="top"/>
      <protection locked="true"/>
    </xf>
    <xf numFmtId="171" fontId="923" fillId="0" borderId="4" xfId="0" applyBorder="true" applyFont="true" applyNumberFormat="true">
      <alignment horizontal="right" vertical="top"/>
      <protection locked="true"/>
    </xf>
    <xf numFmtId="171" fontId="924" fillId="3" borderId="4" xfId="0" applyFill="true" applyBorder="true" applyNumberFormat="true" applyFont="true">
      <alignment vertical="top" horizontal="right"/>
      <protection locked="false"/>
    </xf>
    <xf numFmtId="171" fontId="925" fillId="0" borderId="4" xfId="0" applyBorder="true" applyFont="true" applyNumberFormat="true">
      <alignment horizontal="right" vertical="top"/>
      <protection locked="true"/>
    </xf>
    <xf numFmtId="171" fontId="926" fillId="0" borderId="4" xfId="0" applyBorder="true" applyFont="true" applyNumberFormat="true">
      <alignment horizontal="right" vertical="top"/>
      <protection locked="true"/>
    </xf>
    <xf numFmtId="171" fontId="927" fillId="0" borderId="4" xfId="0" applyBorder="true" applyFont="true" applyNumberFormat="true">
      <alignment horizontal="right" vertical="top"/>
      <protection locked="true"/>
    </xf>
    <xf numFmtId="171" fontId="928" fillId="0" borderId="4" xfId="0" applyBorder="true" applyFont="true" applyNumberFormat="true">
      <alignment horizontal="right" vertical="top"/>
      <protection locked="true"/>
    </xf>
    <xf numFmtId="0" fontId="929" fillId="0" borderId="4" xfId="0" applyBorder="true" applyFont="true">
      <alignment horizontal="left" vertical="top"/>
      <protection locked="true"/>
    </xf>
    <xf numFmtId="0" fontId="930" fillId="0" borderId="4" xfId="0" applyBorder="true" applyFont="true">
      <alignment horizontal="left" vertical="top" wrapText="true"/>
      <protection locked="true"/>
    </xf>
    <xf numFmtId="0" fontId="931" fillId="0" borderId="4" xfId="0" applyBorder="true" applyFont="true">
      <alignment horizontal="center" vertical="top"/>
      <protection locked="true"/>
    </xf>
    <xf numFmtId="170" fontId="932" fillId="0" borderId="4" xfId="0" applyBorder="true" applyFont="true" applyNumberFormat="true">
      <alignment horizontal="right" vertical="top"/>
      <protection locked="true"/>
    </xf>
    <xf numFmtId="171" fontId="933" fillId="0" borderId="4" xfId="0" applyBorder="true" applyFont="true" applyNumberFormat="true">
      <alignment horizontal="right" vertical="top"/>
      <protection locked="true"/>
    </xf>
    <xf numFmtId="171" fontId="934" fillId="3" borderId="4" xfId="0" applyFill="true" applyBorder="true" applyNumberFormat="true" applyFont="true">
      <alignment vertical="top" horizontal="right"/>
      <protection locked="false"/>
    </xf>
    <xf numFmtId="171" fontId="935" fillId="0" borderId="4" xfId="0" applyBorder="true" applyFont="true" applyNumberFormat="true">
      <alignment horizontal="right" vertical="top"/>
      <protection locked="true"/>
    </xf>
    <xf numFmtId="171" fontId="936" fillId="0" borderId="4" xfId="0" applyBorder="true" applyFont="true" applyNumberFormat="true">
      <alignment horizontal="right" vertical="top"/>
      <protection locked="true"/>
    </xf>
    <xf numFmtId="171" fontId="937" fillId="0" borderId="4" xfId="0" applyBorder="true" applyFont="true" applyNumberFormat="true">
      <alignment horizontal="right" vertical="top"/>
      <protection locked="true"/>
    </xf>
    <xf numFmtId="171" fontId="938" fillId="0" borderId="4" xfId="0" applyBorder="true" applyFont="true" applyNumberFormat="true">
      <alignment horizontal="right" vertical="top"/>
      <protection locked="true"/>
    </xf>
    <xf numFmtId="0" fontId="939" fillId="0" borderId="4" xfId="0" applyBorder="true" applyFont="true">
      <alignment horizontal="left" vertical="top"/>
      <protection locked="true"/>
    </xf>
    <xf numFmtId="0" fontId="940" fillId="0" borderId="4" xfId="0" applyBorder="true" applyFont="true">
      <alignment horizontal="left" vertical="top" wrapText="true"/>
      <protection locked="true"/>
    </xf>
    <xf numFmtId="0" fontId="941" fillId="0" borderId="4" xfId="0" applyBorder="true" applyFont="true">
      <alignment horizontal="center" vertical="top"/>
      <protection locked="true"/>
    </xf>
    <xf numFmtId="170" fontId="942" fillId="0" borderId="4" xfId="0" applyBorder="true" applyFont="true" applyNumberFormat="true">
      <alignment horizontal="right" vertical="top"/>
      <protection locked="true"/>
    </xf>
    <xf numFmtId="171" fontId="943" fillId="0" borderId="4" xfId="0" applyBorder="true" applyFont="true" applyNumberFormat="true">
      <alignment horizontal="right" vertical="top"/>
      <protection locked="true"/>
    </xf>
    <xf numFmtId="171" fontId="944" fillId="3" borderId="4" xfId="0" applyFill="true" applyBorder="true" applyNumberFormat="true" applyFont="true">
      <alignment vertical="top" horizontal="right"/>
      <protection locked="false"/>
    </xf>
    <xf numFmtId="171" fontId="945" fillId="0" borderId="4" xfId="0" applyBorder="true" applyFont="true" applyNumberFormat="true">
      <alignment horizontal="right" vertical="top"/>
      <protection locked="true"/>
    </xf>
    <xf numFmtId="171" fontId="946" fillId="0" borderId="4" xfId="0" applyBorder="true" applyFont="true" applyNumberFormat="true">
      <alignment horizontal="right" vertical="top"/>
      <protection locked="true"/>
    </xf>
    <xf numFmtId="171" fontId="947" fillId="0" borderId="4" xfId="0" applyBorder="true" applyFont="true" applyNumberFormat="true">
      <alignment horizontal="right" vertical="top"/>
      <protection locked="true"/>
    </xf>
    <xf numFmtId="171" fontId="948" fillId="0" borderId="4" xfId="0" applyBorder="true" applyFont="true" applyNumberFormat="true">
      <alignment horizontal="right" vertical="top"/>
      <protection locked="true"/>
    </xf>
    <xf numFmtId="0" fontId="949" fillId="0" borderId="4" xfId="0" applyBorder="true" applyFont="true">
      <alignment horizontal="left" vertical="top"/>
      <protection locked="true"/>
    </xf>
    <xf numFmtId="0" fontId="950" fillId="0" borderId="4" xfId="0" applyBorder="true" applyFont="true">
      <alignment horizontal="left" vertical="top" wrapText="true"/>
      <protection locked="true"/>
    </xf>
    <xf numFmtId="0" fontId="951" fillId="0" borderId="4" xfId="0" applyBorder="true" applyFont="true">
      <alignment horizontal="center" vertical="top"/>
      <protection locked="true"/>
    </xf>
    <xf numFmtId="170" fontId="952" fillId="0" borderId="4" xfId="0" applyBorder="true" applyFont="true" applyNumberFormat="true">
      <alignment horizontal="right" vertical="top"/>
      <protection locked="true"/>
    </xf>
    <xf numFmtId="171" fontId="953" fillId="0" borderId="4" xfId="0" applyBorder="true" applyFont="true" applyNumberFormat="true">
      <alignment horizontal="right" vertical="top"/>
      <protection locked="true"/>
    </xf>
    <xf numFmtId="171" fontId="954" fillId="3" borderId="4" xfId="0" applyFill="true" applyBorder="true" applyNumberFormat="true" applyFont="true">
      <alignment vertical="top" horizontal="right"/>
      <protection locked="false"/>
    </xf>
    <xf numFmtId="171" fontId="955" fillId="0" borderId="4" xfId="0" applyBorder="true" applyFont="true" applyNumberFormat="true">
      <alignment horizontal="right" vertical="top"/>
      <protection locked="true"/>
    </xf>
    <xf numFmtId="171" fontId="956" fillId="0" borderId="4" xfId="0" applyBorder="true" applyFont="true" applyNumberFormat="true">
      <alignment horizontal="right" vertical="top"/>
      <protection locked="true"/>
    </xf>
    <xf numFmtId="171" fontId="957" fillId="0" borderId="4" xfId="0" applyBorder="true" applyFont="true" applyNumberFormat="true">
      <alignment horizontal="right" vertical="top"/>
      <protection locked="true"/>
    </xf>
    <xf numFmtId="171" fontId="958" fillId="0" borderId="4" xfId="0" applyBorder="true" applyFont="true" applyNumberFormat="true">
      <alignment horizontal="right" vertical="top"/>
      <protection locked="true"/>
    </xf>
    <xf numFmtId="0" fontId="959" fillId="0" borderId="4" xfId="0" applyBorder="true" applyFont="true">
      <alignment horizontal="left" vertical="top"/>
      <protection locked="true"/>
    </xf>
    <xf numFmtId="0" fontId="960" fillId="0" borderId="4" xfId="0" applyBorder="true" applyFont="true">
      <alignment horizontal="left" vertical="top" wrapText="true"/>
      <protection locked="true"/>
    </xf>
    <xf numFmtId="0" fontId="961" fillId="0" borderId="4" xfId="0" applyBorder="true" applyFont="true">
      <alignment horizontal="center" vertical="top"/>
      <protection locked="true"/>
    </xf>
    <xf numFmtId="170" fontId="962" fillId="0" borderId="4" xfId="0" applyBorder="true" applyFont="true" applyNumberFormat="true">
      <alignment horizontal="right" vertical="top"/>
      <protection locked="true"/>
    </xf>
    <xf numFmtId="171" fontId="963" fillId="0" borderId="4" xfId="0" applyBorder="true" applyFont="true" applyNumberFormat="true">
      <alignment horizontal="right" vertical="top"/>
      <protection locked="true"/>
    </xf>
    <xf numFmtId="171" fontId="964" fillId="3" borderId="4" xfId="0" applyFill="true" applyBorder="true" applyNumberFormat="true" applyFont="true">
      <alignment vertical="top" horizontal="right"/>
      <protection locked="false"/>
    </xf>
    <xf numFmtId="171" fontId="965" fillId="0" borderId="4" xfId="0" applyBorder="true" applyFont="true" applyNumberFormat="true">
      <alignment horizontal="right" vertical="top"/>
      <protection locked="true"/>
    </xf>
    <xf numFmtId="171" fontId="966" fillId="0" borderId="4" xfId="0" applyBorder="true" applyFont="true" applyNumberFormat="true">
      <alignment horizontal="right" vertical="top"/>
      <protection locked="true"/>
    </xf>
    <xf numFmtId="171" fontId="967" fillId="0" borderId="4" xfId="0" applyBorder="true" applyFont="true" applyNumberFormat="true">
      <alignment horizontal="right" vertical="top"/>
      <protection locked="true"/>
    </xf>
    <xf numFmtId="171" fontId="968" fillId="0" borderId="4" xfId="0" applyBorder="true" applyFont="true" applyNumberFormat="true">
      <alignment horizontal="right" vertical="top"/>
      <protection locked="true"/>
    </xf>
    <xf numFmtId="0" fontId="969" fillId="0" borderId="4" xfId="0" applyBorder="true" applyFont="true">
      <alignment horizontal="left" vertical="top"/>
      <protection locked="true"/>
    </xf>
    <xf numFmtId="0" fontId="970" fillId="0" borderId="4" xfId="0" applyBorder="true" applyFont="true">
      <alignment horizontal="left" vertical="top" wrapText="true"/>
      <protection locked="true"/>
    </xf>
    <xf numFmtId="0" fontId="971" fillId="0" borderId="4" xfId="0" applyBorder="true" applyFont="true">
      <alignment horizontal="center" vertical="top"/>
      <protection locked="true"/>
    </xf>
    <xf numFmtId="170" fontId="972" fillId="0" borderId="4" xfId="0" applyBorder="true" applyFont="true" applyNumberFormat="true">
      <alignment horizontal="right" vertical="top"/>
      <protection locked="true"/>
    </xf>
    <xf numFmtId="171" fontId="973" fillId="0" borderId="4" xfId="0" applyBorder="true" applyFont="true" applyNumberFormat="true">
      <alignment horizontal="right" vertical="top"/>
      <protection locked="true"/>
    </xf>
    <xf numFmtId="171" fontId="974" fillId="3" borderId="4" xfId="0" applyFill="true" applyBorder="true" applyNumberFormat="true" applyFont="true">
      <alignment vertical="top" horizontal="right"/>
      <protection locked="false"/>
    </xf>
    <xf numFmtId="171" fontId="975" fillId="0" borderId="4" xfId="0" applyBorder="true" applyFont="true" applyNumberFormat="true">
      <alignment horizontal="right" vertical="top"/>
      <protection locked="true"/>
    </xf>
    <xf numFmtId="171" fontId="976" fillId="0" borderId="4" xfId="0" applyBorder="true" applyFont="true" applyNumberFormat="true">
      <alignment horizontal="right" vertical="top"/>
      <protection locked="true"/>
    </xf>
    <xf numFmtId="171" fontId="977" fillId="0" borderId="4" xfId="0" applyBorder="true" applyFont="true" applyNumberFormat="true">
      <alignment horizontal="right" vertical="top"/>
      <protection locked="true"/>
    </xf>
    <xf numFmtId="171" fontId="978" fillId="0" borderId="4" xfId="0" applyBorder="true" applyFont="true" applyNumberFormat="true">
      <alignment horizontal="right" vertical="top"/>
      <protection locked="true"/>
    </xf>
    <xf numFmtId="0" fontId="979" fillId="0" borderId="4" xfId="0" applyBorder="true" applyFont="true">
      <alignment horizontal="left" vertical="top"/>
      <protection locked="true"/>
    </xf>
    <xf numFmtId="0" fontId="980" fillId="0" borderId="4" xfId="0" applyBorder="true" applyFont="true">
      <alignment horizontal="left" vertical="top" wrapText="true"/>
      <protection locked="true"/>
    </xf>
    <xf numFmtId="0" fontId="981" fillId="0" borderId="4" xfId="0" applyBorder="true" applyFont="true">
      <alignment horizontal="center" vertical="top"/>
      <protection locked="true"/>
    </xf>
    <xf numFmtId="170" fontId="982" fillId="0" borderId="4" xfId="0" applyBorder="true" applyFont="true" applyNumberFormat="true">
      <alignment horizontal="right" vertical="top"/>
      <protection locked="true"/>
    </xf>
    <xf numFmtId="171" fontId="983" fillId="0" borderId="4" xfId="0" applyBorder="true" applyFont="true" applyNumberFormat="true">
      <alignment horizontal="right" vertical="top"/>
      <protection locked="true"/>
    </xf>
    <xf numFmtId="171" fontId="984" fillId="3" borderId="4" xfId="0" applyFill="true" applyBorder="true" applyNumberFormat="true" applyFont="true">
      <alignment vertical="top" horizontal="right"/>
      <protection locked="false"/>
    </xf>
    <xf numFmtId="171" fontId="985" fillId="0" borderId="4" xfId="0" applyBorder="true" applyFont="true" applyNumberFormat="true">
      <alignment horizontal="right" vertical="top"/>
      <protection locked="true"/>
    </xf>
    <xf numFmtId="171" fontId="986" fillId="0" borderId="4" xfId="0" applyBorder="true" applyFont="true" applyNumberFormat="true">
      <alignment horizontal="right" vertical="top"/>
      <protection locked="true"/>
    </xf>
    <xf numFmtId="171" fontId="987" fillId="0" borderId="4" xfId="0" applyBorder="true" applyFont="true" applyNumberFormat="true">
      <alignment horizontal="right" vertical="top"/>
      <protection locked="true"/>
    </xf>
    <xf numFmtId="171" fontId="988" fillId="0" borderId="4" xfId="0" applyBorder="true" applyFont="true" applyNumberFormat="true">
      <alignment horizontal="right" vertical="top"/>
      <protection locked="true"/>
    </xf>
    <xf numFmtId="0" fontId="989" fillId="0" borderId="4" xfId="0" applyBorder="true" applyFont="true">
      <alignment horizontal="left" vertical="top"/>
      <protection locked="true"/>
    </xf>
    <xf numFmtId="0" fontId="990" fillId="0" borderId="4" xfId="0" applyBorder="true" applyFont="true">
      <alignment horizontal="left" vertical="top" wrapText="true"/>
      <protection locked="true"/>
    </xf>
    <xf numFmtId="0" fontId="991" fillId="0" borderId="4" xfId="0" applyBorder="true" applyFont="true">
      <alignment horizontal="center" vertical="top"/>
      <protection locked="true"/>
    </xf>
    <xf numFmtId="170" fontId="992" fillId="0" borderId="4" xfId="0" applyBorder="true" applyFont="true" applyNumberFormat="true">
      <alignment horizontal="right" vertical="top"/>
      <protection locked="true"/>
    </xf>
    <xf numFmtId="171" fontId="993" fillId="0" borderId="4" xfId="0" applyBorder="true" applyFont="true" applyNumberFormat="true">
      <alignment horizontal="right" vertical="top"/>
      <protection locked="true"/>
    </xf>
    <xf numFmtId="171" fontId="994" fillId="3" borderId="4" xfId="0" applyFill="true" applyBorder="true" applyNumberFormat="true" applyFont="true">
      <alignment vertical="top" horizontal="right"/>
      <protection locked="false"/>
    </xf>
    <xf numFmtId="171" fontId="995" fillId="0" borderId="4" xfId="0" applyBorder="true" applyFont="true" applyNumberFormat="true">
      <alignment horizontal="right" vertical="top"/>
      <protection locked="true"/>
    </xf>
    <xf numFmtId="171" fontId="996" fillId="0" borderId="4" xfId="0" applyBorder="true" applyFont="true" applyNumberFormat="true">
      <alignment horizontal="right" vertical="top"/>
      <protection locked="true"/>
    </xf>
    <xf numFmtId="171" fontId="997" fillId="0" borderId="4" xfId="0" applyBorder="true" applyFont="true" applyNumberFormat="true">
      <alignment horizontal="right" vertical="top"/>
      <protection locked="true"/>
    </xf>
    <xf numFmtId="171" fontId="998" fillId="0" borderId="4" xfId="0" applyBorder="true" applyFont="true" applyNumberFormat="true">
      <alignment horizontal="right" vertical="top"/>
      <protection locked="true"/>
    </xf>
    <xf numFmtId="0" fontId="999" fillId="0" borderId="4" xfId="0" applyBorder="true" applyFont="true">
      <alignment horizontal="left" vertical="top"/>
      <protection locked="true"/>
    </xf>
    <xf numFmtId="0" fontId="1000" fillId="0" borderId="4" xfId="0" applyBorder="true" applyFont="true">
      <alignment horizontal="left" vertical="top" wrapText="true"/>
      <protection locked="true"/>
    </xf>
    <xf numFmtId="0" fontId="1001" fillId="0" borderId="4" xfId="0" applyBorder="true" applyFont="true">
      <alignment horizontal="center" vertical="top"/>
      <protection locked="true"/>
    </xf>
    <xf numFmtId="170" fontId="1002" fillId="0" borderId="4" xfId="0" applyBorder="true" applyFont="true" applyNumberFormat="true">
      <alignment horizontal="right" vertical="top"/>
      <protection locked="true"/>
    </xf>
    <xf numFmtId="171" fontId="1003" fillId="0" borderId="4" xfId="0" applyBorder="true" applyFont="true" applyNumberFormat="true">
      <alignment horizontal="right" vertical="top"/>
      <protection locked="true"/>
    </xf>
    <xf numFmtId="171" fontId="1004" fillId="3" borderId="4" xfId="0" applyFill="true" applyBorder="true" applyNumberFormat="true" applyFont="true">
      <alignment vertical="top" horizontal="right"/>
      <protection locked="false"/>
    </xf>
    <xf numFmtId="171" fontId="1005" fillId="0" borderId="4" xfId="0" applyBorder="true" applyFont="true" applyNumberFormat="true">
      <alignment horizontal="right" vertical="top"/>
      <protection locked="true"/>
    </xf>
    <xf numFmtId="171" fontId="1006" fillId="0" borderId="4" xfId="0" applyBorder="true" applyFont="true" applyNumberFormat="true">
      <alignment horizontal="right" vertical="top"/>
      <protection locked="true"/>
    </xf>
    <xf numFmtId="171" fontId="1007" fillId="0" borderId="4" xfId="0" applyBorder="true" applyFont="true" applyNumberFormat="true">
      <alignment horizontal="right" vertical="top"/>
      <protection locked="true"/>
    </xf>
    <xf numFmtId="171" fontId="1008" fillId="0" borderId="4" xfId="0" applyBorder="true" applyFont="true" applyNumberFormat="true">
      <alignment horizontal="right" vertical="top"/>
      <protection locked="true"/>
    </xf>
    <xf numFmtId="0" fontId="1009" fillId="0" borderId="4" xfId="0" applyBorder="true" applyFont="true">
      <alignment horizontal="left" vertical="top"/>
      <protection locked="true"/>
    </xf>
    <xf numFmtId="0" fontId="1010" fillId="0" borderId="4" xfId="0" applyBorder="true" applyFont="true">
      <alignment horizontal="left" vertical="top" wrapText="true"/>
      <protection locked="true"/>
    </xf>
    <xf numFmtId="0" fontId="1011" fillId="0" borderId="4" xfId="0" applyBorder="true" applyFont="true">
      <alignment horizontal="center" vertical="top"/>
      <protection locked="true"/>
    </xf>
    <xf numFmtId="170" fontId="1012" fillId="0" borderId="4" xfId="0" applyBorder="true" applyFont="true" applyNumberFormat="true">
      <alignment horizontal="right" vertical="top"/>
      <protection locked="true"/>
    </xf>
    <xf numFmtId="171" fontId="1013" fillId="0" borderId="4" xfId="0" applyBorder="true" applyFont="true" applyNumberFormat="true">
      <alignment horizontal="right" vertical="top"/>
      <protection locked="true"/>
    </xf>
    <xf numFmtId="171" fontId="1014" fillId="3" borderId="4" xfId="0" applyFill="true" applyBorder="true" applyNumberFormat="true" applyFont="true">
      <alignment vertical="top" horizontal="right"/>
      <protection locked="false"/>
    </xf>
    <xf numFmtId="171" fontId="1015" fillId="0" borderId="4" xfId="0" applyBorder="true" applyFont="true" applyNumberFormat="true">
      <alignment horizontal="right" vertical="top"/>
      <protection locked="true"/>
    </xf>
    <xf numFmtId="171" fontId="1016" fillId="0" borderId="4" xfId="0" applyBorder="true" applyFont="true" applyNumberFormat="true">
      <alignment horizontal="right" vertical="top"/>
      <protection locked="true"/>
    </xf>
    <xf numFmtId="171" fontId="1017" fillId="0" borderId="4" xfId="0" applyBorder="true" applyFont="true" applyNumberFormat="true">
      <alignment horizontal="right" vertical="top"/>
      <protection locked="true"/>
    </xf>
    <xf numFmtId="171" fontId="1018" fillId="0" borderId="4" xfId="0" applyBorder="true" applyFont="true" applyNumberFormat="true">
      <alignment horizontal="right" vertical="top"/>
      <protection locked="true"/>
    </xf>
    <xf numFmtId="0" fontId="1019" fillId="0" borderId="4" xfId="0" applyBorder="true" applyFont="true">
      <alignment horizontal="left" vertical="top"/>
      <protection locked="true"/>
    </xf>
    <xf numFmtId="0" fontId="1020" fillId="0" borderId="4" xfId="0" applyBorder="true" applyFont="true">
      <alignment horizontal="left" vertical="top" wrapText="true"/>
      <protection locked="true"/>
    </xf>
    <xf numFmtId="0" fontId="1021" fillId="0" borderId="4" xfId="0" applyBorder="true" applyFont="true">
      <alignment horizontal="center" vertical="top"/>
      <protection locked="true"/>
    </xf>
    <xf numFmtId="170" fontId="1022" fillId="0" borderId="4" xfId="0" applyBorder="true" applyFont="true" applyNumberFormat="true">
      <alignment horizontal="right" vertical="top"/>
      <protection locked="true"/>
    </xf>
    <xf numFmtId="171" fontId="1023" fillId="0" borderId="4" xfId="0" applyBorder="true" applyFont="true" applyNumberFormat="true">
      <alignment horizontal="right" vertical="top"/>
      <protection locked="true"/>
    </xf>
    <xf numFmtId="171" fontId="1024" fillId="3" borderId="4" xfId="0" applyFill="true" applyBorder="true" applyNumberFormat="true" applyFont="true">
      <alignment vertical="top" horizontal="right"/>
      <protection locked="false"/>
    </xf>
    <xf numFmtId="171" fontId="1025" fillId="0" borderId="4" xfId="0" applyBorder="true" applyFont="true" applyNumberFormat="true">
      <alignment horizontal="right" vertical="top"/>
      <protection locked="true"/>
    </xf>
    <xf numFmtId="171" fontId="1026" fillId="0" borderId="4" xfId="0" applyBorder="true" applyFont="true" applyNumberFormat="true">
      <alignment horizontal="right" vertical="top"/>
      <protection locked="true"/>
    </xf>
    <xf numFmtId="171" fontId="1027" fillId="0" borderId="4" xfId="0" applyBorder="true" applyFont="true" applyNumberFormat="true">
      <alignment horizontal="right" vertical="top"/>
      <protection locked="true"/>
    </xf>
    <xf numFmtId="171" fontId="1028" fillId="0" borderId="4" xfId="0" applyBorder="true" applyFont="true" applyNumberFormat="true">
      <alignment horizontal="right" vertical="top"/>
      <protection locked="true"/>
    </xf>
    <xf numFmtId="0" fontId="1029" fillId="0" borderId="4" xfId="0" applyBorder="true" applyFont="true">
      <alignment horizontal="left" vertical="top"/>
      <protection locked="true"/>
    </xf>
    <xf numFmtId="0" fontId="1030" fillId="0" borderId="4" xfId="0" applyBorder="true" applyFont="true">
      <alignment horizontal="left" vertical="top" wrapText="true"/>
      <protection locked="true"/>
    </xf>
    <xf numFmtId="0" fontId="1031" fillId="0" borderId="4" xfId="0" applyBorder="true" applyFont="true">
      <alignment horizontal="center" vertical="top"/>
      <protection locked="true"/>
    </xf>
    <xf numFmtId="170" fontId="1032" fillId="0" borderId="4" xfId="0" applyBorder="true" applyFont="true" applyNumberFormat="true">
      <alignment horizontal="right" vertical="top"/>
      <protection locked="true"/>
    </xf>
    <xf numFmtId="171" fontId="1033" fillId="0" borderId="4" xfId="0" applyBorder="true" applyFont="true" applyNumberFormat="true">
      <alignment horizontal="right" vertical="top"/>
      <protection locked="true"/>
    </xf>
    <xf numFmtId="171" fontId="1034" fillId="3" borderId="4" xfId="0" applyFill="true" applyBorder="true" applyNumberFormat="true" applyFont="true">
      <alignment vertical="top" horizontal="right"/>
      <protection locked="false"/>
    </xf>
    <xf numFmtId="171" fontId="1035" fillId="0" borderId="4" xfId="0" applyBorder="true" applyFont="true" applyNumberFormat="true">
      <alignment horizontal="right" vertical="top"/>
      <protection locked="true"/>
    </xf>
    <xf numFmtId="171" fontId="1036" fillId="0" borderId="4" xfId="0" applyBorder="true" applyFont="true" applyNumberFormat="true">
      <alignment horizontal="right" vertical="top"/>
      <protection locked="true"/>
    </xf>
    <xf numFmtId="171" fontId="1037" fillId="0" borderId="4" xfId="0" applyBorder="true" applyFont="true" applyNumberFormat="true">
      <alignment horizontal="right" vertical="top"/>
      <protection locked="true"/>
    </xf>
    <xf numFmtId="171" fontId="1038" fillId="0" borderId="4" xfId="0" applyBorder="true" applyFont="true" applyNumberFormat="true">
      <alignment horizontal="right" vertical="top"/>
      <protection locked="true"/>
    </xf>
    <xf numFmtId="0" fontId="1039" fillId="0" borderId="4" xfId="0" applyBorder="true" applyFont="true">
      <alignment horizontal="left" vertical="top"/>
      <protection locked="true"/>
    </xf>
    <xf numFmtId="0" fontId="1040" fillId="0" borderId="4" xfId="0" applyBorder="true" applyFont="true">
      <alignment horizontal="left" vertical="top" wrapText="true"/>
      <protection locked="true"/>
    </xf>
    <xf numFmtId="0" fontId="1041" fillId="0" borderId="4" xfId="0" applyBorder="true" applyFont="true">
      <alignment horizontal="center" vertical="top"/>
      <protection locked="true"/>
    </xf>
    <xf numFmtId="170" fontId="1042" fillId="0" borderId="4" xfId="0" applyBorder="true" applyFont="true" applyNumberFormat="true">
      <alignment horizontal="right" vertical="top"/>
      <protection locked="true"/>
    </xf>
    <xf numFmtId="171" fontId="1043" fillId="0" borderId="4" xfId="0" applyBorder="true" applyFont="true" applyNumberFormat="true">
      <alignment horizontal="right" vertical="top"/>
      <protection locked="true"/>
    </xf>
    <xf numFmtId="171" fontId="1044" fillId="3" borderId="4" xfId="0" applyFill="true" applyBorder="true" applyNumberFormat="true" applyFont="true">
      <alignment vertical="top" horizontal="right"/>
      <protection locked="false"/>
    </xf>
    <xf numFmtId="171" fontId="1045" fillId="0" borderId="4" xfId="0" applyBorder="true" applyFont="true" applyNumberFormat="true">
      <alignment horizontal="right" vertical="top"/>
      <protection locked="true"/>
    </xf>
    <xf numFmtId="171" fontId="1046" fillId="0" borderId="4" xfId="0" applyBorder="true" applyFont="true" applyNumberFormat="true">
      <alignment horizontal="right" vertical="top"/>
      <protection locked="true"/>
    </xf>
    <xf numFmtId="171" fontId="1047" fillId="0" borderId="4" xfId="0" applyBorder="true" applyFont="true" applyNumberFormat="true">
      <alignment horizontal="right" vertical="top"/>
      <protection locked="true"/>
    </xf>
    <xf numFmtId="171" fontId="1048" fillId="0" borderId="4" xfId="0" applyBorder="true" applyFont="true" applyNumberFormat="true">
      <alignment horizontal="right" vertical="top"/>
      <protection locked="true"/>
    </xf>
    <xf numFmtId="0" fontId="1049" fillId="5" borderId="0" xfId="0" applyFill="true" applyFont="true">
      <alignment horizontal="right"/>
      <protection locked="true"/>
    </xf>
    <xf numFmtId="4" fontId="1050" fillId="5" borderId="0" xfId="0" applyFill="true" applyFont="true" applyNumberFormat="true">
      <alignment horizontal="right"/>
      <protection locked="true"/>
    </xf>
    <xf numFmtId="4" fontId="1051" fillId="5" borderId="0" xfId="0" applyFill="true" applyFont="true" applyNumberFormat="true">
      <alignment horizontal="right"/>
      <protection locked="true"/>
    </xf>
    <xf numFmtId="4" fontId="1052" fillId="5" borderId="0" xfId="0" applyFill="true" applyFont="true" applyNumberFormat="true">
      <alignment horizontal="right"/>
      <protection locked="true"/>
    </xf>
    <xf numFmtId="0" fontId="1053" fillId="0" borderId="5" xfId="0" applyFont="true" applyBorder="true">
      <alignment horizontal="center" vertical="top"/>
      <protection locked="true"/>
    </xf>
    <xf numFmtId="166" fontId="1054" fillId="0" borderId="0" xfId="0" applyFont="true" applyNumberFormat="true">
      <alignment horizontal="center" vertical="top"/>
      <protection locked="true"/>
    </xf>
    <xf numFmtId="4" fontId="1055" fillId="0" borderId="4" xfId="0" applyBorder="true" applyFont="true" applyNumberFormat="true">
      <alignment horizontal="right" vertical="top"/>
      <protection locked="true"/>
    </xf>
    <xf numFmtId="4" fontId="1056" fillId="0" borderId="4" xfId="0" applyBorder="true" applyFont="true" applyNumberFormat="true">
      <alignment horizontal="right" vertical="top"/>
      <protection locked="true"/>
    </xf>
    <xf numFmtId="173" fontId="1057" fillId="0" borderId="4" xfId="0" applyBorder="true" applyFont="true" applyNumberFormat="true">
      <alignment horizontal="right" vertical="top"/>
      <protection locked="true"/>
    </xf>
    <xf numFmtId="173" fontId="1058" fillId="0" borderId="4" xfId="0" applyBorder="true" applyFont="true" applyNumberFormat="true">
      <alignment horizontal="right" vertical="top"/>
      <protection locked="true"/>
    </xf>
    <xf numFmtId="4" fontId="1059" fillId="9" borderId="4" xfId="0" applyFont="true" applyFill="true" applyNumberFormat="true" applyBorder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2.png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3.png"/>
</Relationships>

</file>

<file path=xl/drawings/_rels/drawing4.xml.rels><?xml version="1.0" encoding="UTF-8"?>

<Relationships xmlns="http://schemas.openxmlformats.org/package/2006/relationships">
  <Relationship Id="rId1" Type="http://schemas.openxmlformats.org/officeDocument/2006/relationships/image" Target="../media/image4.png"/>
</Relationships>

</file>

<file path=xl/drawings/_rels/drawing5.xml.rels><?xml version="1.0" encoding="UTF-8"?>

<Relationships xmlns="http://schemas.openxmlformats.org/package/2006/relationships">
  <Relationship Id="rId1" Type="http://schemas.openxmlformats.org/officeDocument/2006/relationships/image" Target="../media/image5.png"/>
</Relationships>

</file>

<file path=xl/drawings/_rels/drawing6.xml.rels><?xml version="1.0" encoding="UTF-8"?>

<Relationships xmlns="http://schemas.openxmlformats.org/package/2006/relationships">
  <Relationship Id="rId1" Type="http://schemas.openxmlformats.org/officeDocument/2006/relationships/image" Target="../media/image6.png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drawing" Target="../drawings/drawing3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drawing" Target="../drawings/drawing4.xml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drawing" Target="../drawings/drawing5.xml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drawing" Target="../drawings/drawing6.xml"/>
</Relationships>

</file>

<file path=xl/worksheets/sheet1.xml><?xml version="1.0" encoding="utf-8"?>
<worksheet xmlns="http://schemas.openxmlformats.org/spreadsheetml/2006/main">
  <sheetPr>
    <pageSetUpPr fitToPage="false"/>
  </sheetPr>
  <dimension ref="A1"/>
  <sheetViews>
    <sheetView workbookViewId="0" tabSelected="true"/>
  </sheetViews>
  <sheetFormatPr defaultRowHeight="15.0"/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>
      <c r="A2" s="1" t="s">
        <v>1</v>
      </c>
      <c r="B2" s="1"/>
      <c r="C2" s="1"/>
      <c r="D2" s="1"/>
      <c r="E2" s="1"/>
      <c r="F2" s="1"/>
      <c r="G2" s="1"/>
      <c r="H2" s="1"/>
      <c r="I2" s="1"/>
    </row>
    <row r="3">
      <c r="A3" s="1" t="s">
        <v>2</v>
      </c>
      <c r="B3" s="1"/>
      <c r="C3" s="2" t="s">
        <v>3</v>
      </c>
      <c r="D3" s="2"/>
      <c r="E3" s="2"/>
      <c r="F3" s="2"/>
      <c r="G3" s="2"/>
      <c r="H3" s="2"/>
      <c r="I3" s="2"/>
    </row>
    <row r="4">
      <c r="A4" s="1" t="s">
        <v>4</v>
      </c>
      <c r="C4" s="2"/>
      <c r="D4" s="2"/>
      <c r="E4" s="2"/>
      <c r="F4" s="2"/>
      <c r="G4" s="2"/>
      <c r="H4" s="2"/>
      <c r="I4" s="2"/>
    </row>
    <row r="5">
      <c r="A5" s="1" t="s">
        <v>5</v>
      </c>
      <c r="B5" s="2"/>
      <c r="C5" s="2"/>
      <c r="D5" s="2"/>
      <c r="E5" s="2"/>
      <c r="F5" s="2"/>
      <c r="G5" s="2"/>
      <c r="H5" s="2"/>
      <c r="I5" s="2"/>
    </row>
    <row r="6">
      <c r="A6" s="1" t="s">
        <v>6</v>
      </c>
      <c r="B6" s="1"/>
      <c r="C6" s="1"/>
      <c r="D6" s="1"/>
      <c r="E6" s="1"/>
      <c r="F6" s="1"/>
      <c r="G6" s="1"/>
      <c r="H6" s="1"/>
      <c r="I6" s="1"/>
    </row>
    <row r="7">
      <c r="A7" s="1" t="s">
        <v>7</v>
      </c>
      <c r="B7" s="1"/>
      <c r="C7" s="2"/>
      <c r="D7" s="2"/>
      <c r="E7" s="2"/>
      <c r="F7" s="2"/>
      <c r="G7" s="2"/>
      <c r="H7" s="2"/>
      <c r="I7" s="2"/>
    </row>
    <row r="8">
      <c r="A8" s="1" t="s">
        <v>8</v>
      </c>
      <c r="B8" s="1"/>
      <c r="C8" s="3" t="s">
        <v>9</v>
      </c>
      <c r="D8" s="3"/>
      <c r="E8" s="3"/>
      <c r="F8" s="3"/>
      <c r="G8" s="3"/>
      <c r="H8" s="3"/>
      <c r="I8" s="3"/>
    </row>
    <row r="9">
      <c r="A9" s="1" t="s">
        <v>10</v>
      </c>
      <c r="B9" s="1"/>
      <c r="C9" s="5" t="s">
        <v>9</v>
      </c>
      <c r="D9" s="5"/>
      <c r="E9" s="5"/>
      <c r="F9" s="5"/>
      <c r="G9" s="5"/>
      <c r="H9" s="5"/>
      <c r="I9" s="5"/>
    </row>
    <row r="10">
      <c r="A10" s="1" t="s">
        <v>11</v>
      </c>
      <c r="B10" s="1"/>
      <c r="C10" s="2"/>
      <c r="D10" s="2"/>
      <c r="E10" s="2"/>
      <c r="F10" s="2"/>
      <c r="G10" s="2"/>
      <c r="H10" s="2"/>
      <c r="I10" s="2"/>
    </row>
    <row r="11">
      <c r="A11" s="1" t="s">
        <v>12</v>
      </c>
      <c r="B11" s="1"/>
      <c r="C11" s="2"/>
      <c r="D11" s="2"/>
      <c r="E11" s="2"/>
      <c r="F11" s="2"/>
      <c r="G11" s="2"/>
      <c r="H11" s="2"/>
      <c r="I11" s="2"/>
    </row>
    <row r="12">
      <c r="A12" s="1" t="s">
        <v>13</v>
      </c>
      <c r="B12" s="1"/>
      <c r="C12" s="4"/>
      <c r="D12" s="4"/>
      <c r="E12" s="4"/>
      <c r="F12" s="4"/>
      <c r="G12" s="4"/>
      <c r="H12" s="4"/>
      <c r="I12" s="4"/>
    </row>
    <row r="13">
      <c r="A13" s="1" t="s">
        <v>14</v>
      </c>
      <c r="B13" s="1"/>
      <c r="C13" s="2"/>
      <c r="D13" s="2"/>
      <c r="E13" s="2"/>
      <c r="F13" s="2"/>
      <c r="G13" s="2"/>
      <c r="H13" s="2"/>
      <c r="I13" s="2"/>
    </row>
    <row r="14">
      <c r="A14" s="1" t="s">
        <v>15</v>
      </c>
      <c r="B14" s="1"/>
      <c r="C14" s="2"/>
      <c r="D14" s="2"/>
      <c r="E14" s="2"/>
      <c r="F14" s="2"/>
      <c r="G14" s="2"/>
      <c r="H14" s="2"/>
      <c r="I14" s="2"/>
    </row>
    <row r="15">
      <c r="A15" s="1"/>
      <c r="B15" s="1"/>
      <c r="C15" s="1"/>
      <c r="D15" s="1"/>
      <c r="E15" s="1"/>
      <c r="F15" s="1"/>
      <c r="G15" s="1"/>
      <c r="H15" s="1"/>
      <c r="I15" s="1"/>
    </row>
    <row r="16">
      <c r="A16" s="1"/>
      <c r="B16" s="1"/>
      <c r="C16" s="1"/>
      <c r="D16" s="1"/>
      <c r="E16" s="1"/>
      <c r="F16" s="1"/>
      <c r="G16" s="1"/>
      <c r="H16" s="1"/>
      <c r="I16" s="1"/>
    </row>
    <row r="17">
      <c r="A17" s="1"/>
      <c r="B17" s="1"/>
      <c r="C17" s="1"/>
      <c r="D17" s="1"/>
      <c r="E17" s="1"/>
      <c r="F17" s="1"/>
      <c r="G17" s="1"/>
      <c r="H17" s="1"/>
      <c r="I17" s="1"/>
    </row>
  </sheetData>
  <sheetProtection password="BF59" sheet="true" scenarios="true" objects="true" selectLockedCells="true"/>
  <mergeCells>
    <mergeCell ref="A1:I1"/>
    <mergeCell ref="A2:I2"/>
    <mergeCell ref="A3:B3"/>
    <mergeCell ref="C3:I3"/>
    <mergeCell ref="A4:B4"/>
    <mergeCell ref="C4:I4"/>
    <mergeCell ref="A5:B5"/>
    <mergeCell ref="C5:I5"/>
    <mergeCell ref="A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I17"/>
  </mergeCells>
  <pageMargins bottom="0.75" footer="0.5" header="0.5" left="0.5" right="0.5" top="0.75"/>
  <pageSetup orientation="landscape" paperSize="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8.0" collapsed="false"/>
    <col min="2" max="2" customWidth="true" width="30.0" collapsed="false"/>
    <col min="3" max="3" customWidth="true" width="10.0" collapsed="false"/>
    <col min="4" max="4" customWidth="true" width="12.0" collapsed="false"/>
    <col min="5" max="5" customWidth="true" width="10.0" collapsed="false"/>
    <col min="6" max="6" customWidth="true" width="12.0" collapsed="false"/>
    <col min="7" max="7" customWidth="true" width="10.0" collapsed="false"/>
    <col min="8" max="8" customWidth="true" width="10.0" collapsed="false"/>
    <col min="9" max="9" customWidth="true" width="10.0" collapsed="false"/>
    <col min="10" max="10" customWidth="true" width="10.0" collapsed="false"/>
    <col min="11" max="11" customWidth="true" width="10.0" collapsed="false"/>
  </cols>
  <sheetData>
    <row r="1">
      <c r="A1" s="6" t="s">
        <v>0</v>
      </c>
    </row>
    <row r="2">
      <c r="A2" s="6" t="s">
        <v>16</v>
      </c>
    </row>
    <row r="3">
      <c r="A3" s="6" t="s">
        <v>17</v>
      </c>
      <c r="B3" s="9" t="s">
        <f>DADOS!C3</f>
      </c>
    </row>
    <row r="4">
      <c r="A4" s="6" t="s">
        <v>18</v>
      </c>
      <c r="B4" s="6" t="s">
        <f>DADOS!C7</f>
      </c>
      <c r="G4" s="6" t="s">
        <v>19</v>
      </c>
      <c r="H4" s="8">
        <f>DADOS!C9</f>
      </c>
    </row>
    <row r="5">
      <c r="A5" s="6" t="s">
        <v>20</v>
      </c>
      <c r="B5" s="7">
        <f>DADOS!C8</f>
      </c>
      <c r="C5" s="6" t="s">
        <v>9</v>
      </c>
      <c r="D5" s="6" t="s">
        <v>21</v>
      </c>
      <c r="E5" s="6" t="s">
        <f>DADOS!C13</f>
      </c>
      <c r="F5" s="6" t="s">
        <v>9</v>
      </c>
      <c r="G5" s="6" t="s">
        <v>9</v>
      </c>
      <c r="H5" s="6" t="s">
        <v>22</v>
      </c>
      <c r="I5" s="6" t="s">
        <f>DADOS!C14</f>
      </c>
    </row>
    <row r="6">
      <c r="A6" s="11" t="s">
        <v>23</v>
      </c>
      <c r="F6" s="12" t="s">
        <v>24</v>
      </c>
      <c r="H6" s="13" t="n">
        <v>0.0</v>
      </c>
    </row>
    <row r="7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0" t="s">
        <v>33</v>
      </c>
      <c r="J7" s="10" t="s">
        <v>34</v>
      </c>
      <c r="K7" s="10" t="s">
        <v>35</v>
      </c>
    </row>
    <row r="8">
      <c r="A8" s="14" t="s">
        <v>36</v>
      </c>
      <c r="B8" s="15" t="s">
        <v>37</v>
      </c>
      <c r="C8" s="16"/>
      <c r="D8" s="17"/>
      <c r="E8" s="18"/>
      <c r="F8" s="19"/>
      <c r="G8" s="20"/>
      <c r="H8" s="21"/>
      <c r="I8" s="22"/>
      <c r="J8" s="23"/>
      <c r="K8" s="24">
        <f>SUM(K9:K26)</f>
      </c>
      <c r="L8" s="25" t="s">
        <v>38</v>
      </c>
    </row>
    <row r="9">
      <c r="A9" s="26" t="s">
        <v>39</v>
      </c>
      <c r="B9" s="27" t="s">
        <v>40</v>
      </c>
      <c r="C9" s="28" t="s">
        <v>41</v>
      </c>
      <c r="D9" s="29" t="n">
        <v>340.0</v>
      </c>
      <c r="E9" s="30" t="n">
        <v>268.39</v>
      </c>
      <c r="F9" s="31" t="n">
        <v>17.19</v>
      </c>
      <c r="G9" s="32" t="n">
        <v>314.53</v>
      </c>
      <c r="H9" s="33">
        <f>ROUND(E9-(E9*(H6/100)),2)</f>
      </c>
      <c r="I9" s="34">
        <f>ROUND('BDI Principal'!D14,2)</f>
      </c>
      <c r="J9" s="35">
        <f>ROUND((ROUND(H9,2)*I9/100)+ROUND(H9,2),2)</f>
      </c>
      <c r="K9" s="36">
        <f>ROUND(D9*J9,2)</f>
      </c>
      <c r="L9" s="37" t="s">
        <v>25</v>
      </c>
    </row>
    <row r="10">
      <c r="A10" s="38" t="s">
        <v>42</v>
      </c>
      <c r="B10" s="39" t="s">
        <v>43</v>
      </c>
      <c r="C10" s="40" t="s">
        <v>44</v>
      </c>
      <c r="D10" s="41" t="n">
        <v>75.0</v>
      </c>
      <c r="E10" s="42" t="n">
        <v>105.21</v>
      </c>
      <c r="F10" s="43" t="n">
        <v>17.19</v>
      </c>
      <c r="G10" s="44" t="n">
        <v>123.3</v>
      </c>
      <c r="H10" s="45">
        <f>ROUND(E10-(E10*(H6/100)),2)</f>
      </c>
      <c r="I10" s="46">
        <f>ROUND('BDI Principal'!D14,2)</f>
      </c>
      <c r="J10" s="47">
        <f>ROUND((ROUND(H10,2)*I10/100)+ROUND(H10,2),2)</f>
      </c>
      <c r="K10" s="48">
        <f>ROUND(D10*J10,2)</f>
      </c>
      <c r="L10" s="49" t="s">
        <v>25</v>
      </c>
    </row>
    <row r="11">
      <c r="A11" s="50" t="s">
        <v>45</v>
      </c>
      <c r="B11" s="51" t="s">
        <v>46</v>
      </c>
      <c r="C11" s="52" t="s">
        <v>41</v>
      </c>
      <c r="D11" s="53" t="n">
        <v>400.0</v>
      </c>
      <c r="E11" s="54" t="n">
        <v>121.3</v>
      </c>
      <c r="F11" s="55" t="n">
        <v>17.19</v>
      </c>
      <c r="G11" s="56" t="n">
        <v>142.15</v>
      </c>
      <c r="H11" s="57">
        <f>ROUND(E11-(E11*(H6/100)),2)</f>
      </c>
      <c r="I11" s="58">
        <f>ROUND('BDI Principal'!D14,2)</f>
      </c>
      <c r="J11" s="59">
        <f>ROUND((ROUND(H11,2)*I11/100)+ROUND(H11,2),2)</f>
      </c>
      <c r="K11" s="60">
        <f>ROUND(D11*J11,2)</f>
      </c>
      <c r="L11" s="61" t="s">
        <v>25</v>
      </c>
    </row>
    <row r="12">
      <c r="A12" s="62" t="s">
        <v>47</v>
      </c>
      <c r="B12" s="63" t="s">
        <v>48</v>
      </c>
      <c r="C12" s="64" t="s">
        <v>44</v>
      </c>
      <c r="D12" s="65" t="n">
        <v>100.0</v>
      </c>
      <c r="E12" s="66" t="n">
        <v>68.0</v>
      </c>
      <c r="F12" s="67" t="n">
        <v>17.19</v>
      </c>
      <c r="G12" s="68" t="n">
        <v>79.69</v>
      </c>
      <c r="H12" s="69">
        <f>ROUND(E12-(E12*(H6/100)),2)</f>
      </c>
      <c r="I12" s="70">
        <f>ROUND('BDI Principal'!D14,2)</f>
      </c>
      <c r="J12" s="71">
        <f>ROUND((ROUND(H12,2)*I12/100)+ROUND(H12,2),2)</f>
      </c>
      <c r="K12" s="72">
        <f>ROUND(D12*J12,2)</f>
      </c>
      <c r="L12" s="73" t="s">
        <v>25</v>
      </c>
    </row>
    <row r="13">
      <c r="A13" s="74" t="s">
        <v>49</v>
      </c>
      <c r="B13" s="75" t="s">
        <v>50</v>
      </c>
      <c r="C13" s="76" t="s">
        <v>41</v>
      </c>
      <c r="D13" s="77" t="n">
        <v>750.0</v>
      </c>
      <c r="E13" s="78" t="n">
        <v>27.74</v>
      </c>
      <c r="F13" s="79" t="n">
        <v>17.19</v>
      </c>
      <c r="G13" s="80" t="n">
        <v>32.51</v>
      </c>
      <c r="H13" s="81">
        <f>ROUND(E13-(E13*(H6/100)),2)</f>
      </c>
      <c r="I13" s="82">
        <f>ROUND('BDI Principal'!D14,2)</f>
      </c>
      <c r="J13" s="83">
        <f>ROUND((ROUND(H13,2)*I13/100)+ROUND(H13,2),2)</f>
      </c>
      <c r="K13" s="84">
        <f>ROUND(D13*J13,2)</f>
      </c>
      <c r="L13" s="85" t="s">
        <v>25</v>
      </c>
    </row>
    <row r="14">
      <c r="A14" s="86" t="s">
        <v>51</v>
      </c>
      <c r="B14" s="87" t="s">
        <v>52</v>
      </c>
      <c r="C14" s="88" t="s">
        <v>41</v>
      </c>
      <c r="D14" s="89" t="n">
        <v>1000.0</v>
      </c>
      <c r="E14" s="90" t="n">
        <v>272.33</v>
      </c>
      <c r="F14" s="91" t="n">
        <v>17.19</v>
      </c>
      <c r="G14" s="92" t="n">
        <v>319.14</v>
      </c>
      <c r="H14" s="93">
        <f>ROUND(E14-(E14*(H6/100)),2)</f>
      </c>
      <c r="I14" s="94">
        <f>ROUND('BDI Principal'!D14,2)</f>
      </c>
      <c r="J14" s="95">
        <f>ROUND((ROUND(H14,2)*I14/100)+ROUND(H14,2),2)</f>
      </c>
      <c r="K14" s="96">
        <f>ROUND(D14*J14,2)</f>
      </c>
      <c r="L14" s="97" t="s">
        <v>25</v>
      </c>
    </row>
    <row r="15">
      <c r="A15" s="98" t="s">
        <v>53</v>
      </c>
      <c r="B15" s="99" t="s">
        <v>54</v>
      </c>
      <c r="C15" s="100" t="s">
        <v>44</v>
      </c>
      <c r="D15" s="101" t="n">
        <v>750.0</v>
      </c>
      <c r="E15" s="102" t="n">
        <v>79.02</v>
      </c>
      <c r="F15" s="103" t="n">
        <v>17.19</v>
      </c>
      <c r="G15" s="104" t="n">
        <v>92.6</v>
      </c>
      <c r="H15" s="105">
        <f>ROUND(E15-(E15*(H6/100)),2)</f>
      </c>
      <c r="I15" s="106">
        <f>ROUND('BDI Principal'!D14,2)</f>
      </c>
      <c r="J15" s="107">
        <f>ROUND((ROUND(H15,2)*I15/100)+ROUND(H15,2),2)</f>
      </c>
      <c r="K15" s="108">
        <f>ROUND(D15*J15,2)</f>
      </c>
      <c r="L15" s="109" t="s">
        <v>25</v>
      </c>
    </row>
    <row r="16">
      <c r="A16" s="110" t="s">
        <v>55</v>
      </c>
      <c r="B16" s="111" t="s">
        <v>56</v>
      </c>
      <c r="C16" s="112" t="s">
        <v>57</v>
      </c>
      <c r="D16" s="113" t="n">
        <v>150.0</v>
      </c>
      <c r="E16" s="114" t="n">
        <v>50.78</v>
      </c>
      <c r="F16" s="115" t="n">
        <v>17.19</v>
      </c>
      <c r="G16" s="116" t="n">
        <v>59.51</v>
      </c>
      <c r="H16" s="117">
        <f>ROUND(E16-(E16*(H6/100)),2)</f>
      </c>
      <c r="I16" s="118">
        <f>ROUND('BDI Principal'!D14,2)</f>
      </c>
      <c r="J16" s="119">
        <f>ROUND((ROUND(H16,2)*I16/100)+ROUND(H16,2),2)</f>
      </c>
      <c r="K16" s="120">
        <f>ROUND(D16*J16,2)</f>
      </c>
      <c r="L16" s="121" t="s">
        <v>25</v>
      </c>
    </row>
    <row r="17">
      <c r="A17" s="122" t="s">
        <v>58</v>
      </c>
      <c r="B17" s="123" t="s">
        <v>59</v>
      </c>
      <c r="C17" s="124" t="s">
        <v>41</v>
      </c>
      <c r="D17" s="125" t="n">
        <v>125.0</v>
      </c>
      <c r="E17" s="126" t="n">
        <v>260.4</v>
      </c>
      <c r="F17" s="127" t="n">
        <v>17.19</v>
      </c>
      <c r="G17" s="128" t="n">
        <v>305.16</v>
      </c>
      <c r="H17" s="129">
        <f>ROUND(E17-(E17*(H6/100)),2)</f>
      </c>
      <c r="I17" s="130">
        <f>ROUND('BDI Principal'!D14,2)</f>
      </c>
      <c r="J17" s="131">
        <f>ROUND((ROUND(H17,2)*I17/100)+ROUND(H17,2),2)</f>
      </c>
      <c r="K17" s="132">
        <f>ROUND(D17*J17,2)</f>
      </c>
      <c r="L17" s="133" t="s">
        <v>25</v>
      </c>
    </row>
    <row r="18">
      <c r="A18" s="134" t="s">
        <v>60</v>
      </c>
      <c r="B18" s="135" t="s">
        <v>61</v>
      </c>
      <c r="C18" s="136" t="s">
        <v>44</v>
      </c>
      <c r="D18" s="137" t="n">
        <v>50.0</v>
      </c>
      <c r="E18" s="138" t="n">
        <v>65.64</v>
      </c>
      <c r="F18" s="139" t="n">
        <v>17.19</v>
      </c>
      <c r="G18" s="140" t="n">
        <v>76.92</v>
      </c>
      <c r="H18" s="141">
        <f>ROUND(E18-(E18*(H6/100)),2)</f>
      </c>
      <c r="I18" s="142">
        <f>ROUND('BDI Principal'!D14,2)</f>
      </c>
      <c r="J18" s="143">
        <f>ROUND((ROUND(H18,2)*I18/100)+ROUND(H18,2),2)</f>
      </c>
      <c r="K18" s="144">
        <f>ROUND(D18*J18,2)</f>
      </c>
      <c r="L18" s="145" t="s">
        <v>25</v>
      </c>
    </row>
    <row r="19">
      <c r="A19" s="146" t="s">
        <v>62</v>
      </c>
      <c r="B19" s="147" t="s">
        <v>63</v>
      </c>
      <c r="C19" s="148" t="s">
        <v>41</v>
      </c>
      <c r="D19" s="149" t="n">
        <v>375.0</v>
      </c>
      <c r="E19" s="150" t="n">
        <v>152.24</v>
      </c>
      <c r="F19" s="151" t="n">
        <v>17.19</v>
      </c>
      <c r="G19" s="152" t="n">
        <v>178.41</v>
      </c>
      <c r="H19" s="153">
        <f>ROUND(E19-(E19*(H6/100)),2)</f>
      </c>
      <c r="I19" s="154">
        <f>ROUND('BDI Principal'!D14,2)</f>
      </c>
      <c r="J19" s="155">
        <f>ROUND((ROUND(H19,2)*I19/100)+ROUND(H19,2),2)</f>
      </c>
      <c r="K19" s="156">
        <f>ROUND(D19*J19,2)</f>
      </c>
      <c r="L19" s="157" t="s">
        <v>25</v>
      </c>
    </row>
    <row r="20">
      <c r="A20" s="158" t="s">
        <v>64</v>
      </c>
      <c r="B20" s="159" t="s">
        <v>65</v>
      </c>
      <c r="C20" s="160" t="s">
        <v>44</v>
      </c>
      <c r="D20" s="161" t="n">
        <v>75.0</v>
      </c>
      <c r="E20" s="162" t="n">
        <v>66.51</v>
      </c>
      <c r="F20" s="163" t="n">
        <v>17.19</v>
      </c>
      <c r="G20" s="164" t="n">
        <v>77.94</v>
      </c>
      <c r="H20" s="165">
        <f>ROUND(E20-(E20*(H6/100)),2)</f>
      </c>
      <c r="I20" s="166">
        <f>ROUND('BDI Principal'!D14,2)</f>
      </c>
      <c r="J20" s="167">
        <f>ROUND((ROUND(H20,2)*I20/100)+ROUND(H20,2),2)</f>
      </c>
      <c r="K20" s="168">
        <f>ROUND(D20*J20,2)</f>
      </c>
      <c r="L20" s="169" t="s">
        <v>25</v>
      </c>
    </row>
    <row r="21">
      <c r="A21" s="170" t="s">
        <v>66</v>
      </c>
      <c r="B21" s="171" t="s">
        <v>67</v>
      </c>
      <c r="C21" s="172" t="s">
        <v>41</v>
      </c>
      <c r="D21" s="173" t="n">
        <v>375.0</v>
      </c>
      <c r="E21" s="174" t="n">
        <v>148.63</v>
      </c>
      <c r="F21" s="175" t="n">
        <v>17.19</v>
      </c>
      <c r="G21" s="176" t="n">
        <v>174.18</v>
      </c>
      <c r="H21" s="177">
        <f>ROUND(E21-(E21*(H6/100)),2)</f>
      </c>
      <c r="I21" s="178">
        <f>ROUND('BDI Principal'!D14,2)</f>
      </c>
      <c r="J21" s="179">
        <f>ROUND((ROUND(H21,2)*I21/100)+ROUND(H21,2),2)</f>
      </c>
      <c r="K21" s="180">
        <f>ROUND(D21*J21,2)</f>
      </c>
      <c r="L21" s="181" t="s">
        <v>25</v>
      </c>
    </row>
    <row r="22">
      <c r="A22" s="182" t="s">
        <v>68</v>
      </c>
      <c r="B22" s="183" t="s">
        <v>69</v>
      </c>
      <c r="C22" s="184" t="s">
        <v>44</v>
      </c>
      <c r="D22" s="185" t="n">
        <v>75.0</v>
      </c>
      <c r="E22" s="186" t="n">
        <v>70.13</v>
      </c>
      <c r="F22" s="187" t="n">
        <v>17.19</v>
      </c>
      <c r="G22" s="188" t="n">
        <v>82.19</v>
      </c>
      <c r="H22" s="189">
        <f>ROUND(E22-(E22*(H6/100)),2)</f>
      </c>
      <c r="I22" s="190">
        <f>ROUND('BDI Principal'!D14,2)</f>
      </c>
      <c r="J22" s="191">
        <f>ROUND((ROUND(H22,2)*I22/100)+ROUND(H22,2),2)</f>
      </c>
      <c r="K22" s="192">
        <f>ROUND(D22*J22,2)</f>
      </c>
      <c r="L22" s="193" t="s">
        <v>25</v>
      </c>
    </row>
    <row r="23">
      <c r="A23" s="194" t="s">
        <v>70</v>
      </c>
      <c r="B23" s="195" t="s">
        <v>71</v>
      </c>
      <c r="C23" s="196" t="s">
        <v>41</v>
      </c>
      <c r="D23" s="197" t="n">
        <v>375.0</v>
      </c>
      <c r="E23" s="198" t="n">
        <v>191.12</v>
      </c>
      <c r="F23" s="199" t="n">
        <v>17.19</v>
      </c>
      <c r="G23" s="200" t="n">
        <v>223.97</v>
      </c>
      <c r="H23" s="201">
        <f>ROUND(E23-(E23*(H6/100)),2)</f>
      </c>
      <c r="I23" s="202">
        <f>ROUND('BDI Principal'!D14,2)</f>
      </c>
      <c r="J23" s="203">
        <f>ROUND((ROUND(H23,2)*I23/100)+ROUND(H23,2),2)</f>
      </c>
      <c r="K23" s="204">
        <f>ROUND(D23*J23,2)</f>
      </c>
      <c r="L23" s="205" t="s">
        <v>25</v>
      </c>
    </row>
    <row r="24">
      <c r="A24" s="206" t="s">
        <v>72</v>
      </c>
      <c r="B24" s="207" t="s">
        <v>73</v>
      </c>
      <c r="C24" s="208" t="s">
        <v>44</v>
      </c>
      <c r="D24" s="209" t="n">
        <v>75.0</v>
      </c>
      <c r="E24" s="210" t="n">
        <v>89.42</v>
      </c>
      <c r="F24" s="211" t="n">
        <v>17.19</v>
      </c>
      <c r="G24" s="212" t="n">
        <v>104.79</v>
      </c>
      <c r="H24" s="213">
        <f>ROUND(E24-(E24*(H6/100)),2)</f>
      </c>
      <c r="I24" s="214">
        <f>ROUND('BDI Principal'!D14,2)</f>
      </c>
      <c r="J24" s="215">
        <f>ROUND((ROUND(H24,2)*I24/100)+ROUND(H24,2),2)</f>
      </c>
      <c r="K24" s="216">
        <f>ROUND(D24*J24,2)</f>
      </c>
      <c r="L24" s="217" t="s">
        <v>25</v>
      </c>
    </row>
    <row r="25">
      <c r="A25" s="218" t="s">
        <v>74</v>
      </c>
      <c r="B25" s="219" t="s">
        <v>75</v>
      </c>
      <c r="C25" s="220" t="s">
        <v>76</v>
      </c>
      <c r="D25" s="221" t="n">
        <v>2000.0</v>
      </c>
      <c r="E25" s="222" t="n">
        <v>0.12</v>
      </c>
      <c r="F25" s="223" t="n">
        <v>17.19</v>
      </c>
      <c r="G25" s="224" t="n">
        <v>0.14</v>
      </c>
      <c r="H25" s="225">
        <f>ROUND(E25-(E25*(H6/100)),2)</f>
      </c>
      <c r="I25" s="226">
        <f>ROUND('BDI Principal'!D14,2)</f>
      </c>
      <c r="J25" s="227">
        <f>ROUND((ROUND(H25,2)*I25/100)+ROUND(H25,2),2)</f>
      </c>
      <c r="K25" s="228">
        <f>ROUND(D25*J25,2)</f>
      </c>
      <c r="L25" s="229" t="s">
        <v>25</v>
      </c>
    </row>
    <row r="26">
      <c r="A26" s="230" t="s">
        <v>77</v>
      </c>
      <c r="B26" s="231" t="s">
        <v>78</v>
      </c>
      <c r="C26" s="232" t="s">
        <v>79</v>
      </c>
      <c r="D26" s="233" t="n">
        <v>500.0</v>
      </c>
      <c r="E26" s="234" t="n">
        <v>2.31</v>
      </c>
      <c r="F26" s="235" t="n">
        <v>17.19</v>
      </c>
      <c r="G26" s="236" t="n">
        <v>2.71</v>
      </c>
      <c r="H26" s="237">
        <f>ROUND(E26-(E26*(H6/100)),2)</f>
      </c>
      <c r="I26" s="238">
        <f>ROUND('BDI Principal'!D14,2)</f>
      </c>
      <c r="J26" s="239">
        <f>ROUND((ROUND(H26,2)*I26/100)+ROUND(H26,2),2)</f>
      </c>
      <c r="K26" s="240">
        <f>ROUND(D26*J26,2)</f>
      </c>
      <c r="L26" s="241" t="s">
        <v>25</v>
      </c>
    </row>
    <row r="27">
      <c r="A27" s="242" t="s">
        <v>80</v>
      </c>
      <c r="B27"/>
      <c r="C27"/>
      <c r="D27"/>
      <c r="E27"/>
      <c r="F27"/>
      <c r="G27"/>
      <c r="H27"/>
      <c r="I27"/>
      <c r="J27" s="243">
        <f>K8</f>
      </c>
      <c r="K27"/>
    </row>
    <row r="29">
      <c r="A29" s="244" t="s">
        <v>81</v>
      </c>
    </row>
    <row r="30">
      <c r="A30" s="245" t="s">
        <v>82</v>
      </c>
    </row>
    <row r="32">
      <c r="A32" s="246" t="s">
        <v>83</v>
      </c>
    </row>
    <row r="37">
      <c r="E37" s="247">
        <f>DADOS!C11</f>
      </c>
      <c r="F37" s="247"/>
      <c r="G37" s="247"/>
      <c r="H37" s="247"/>
      <c r="I37" s="247"/>
    </row>
    <row r="38">
      <c r="E38" s="248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A6:E6"/>
    <mergeCell ref="F6:G6"/>
    <mergeCell ref="B8:H8"/>
    <mergeCell ref="A27:I27"/>
    <mergeCell ref="J27:K27"/>
    <mergeCell ref="A29:F29"/>
    <mergeCell ref="A30:F30"/>
    <mergeCell ref="A32:K32"/>
    <mergeCell ref="E37:I37"/>
    <mergeCell ref="E38:I38"/>
  </mergeCells>
  <pageMargins bottom="0.75" footer="0.5" header="0.5" left="0.5" right="0.5" top="0.75"/>
  <pageSetup orientation="landscape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50.0" collapsed="false"/>
    <col min="3" max="3" customWidth="true" width="15.0" collapsed="false"/>
    <col min="4" max="4" customWidth="true" width="15.0" collapsed="false"/>
    <col min="5" max="5" customWidth="true" width="15.0" collapsed="false"/>
    <col min="6" max="6" customWidth="true" width="15.0" collapsed="false"/>
    <col min="7" max="7" customWidth="true" width="15.0" collapsed="false"/>
    <col min="8" max="8" customWidth="true" width="15.0" collapsed="false"/>
    <col min="9" max="9" customWidth="true" width="15.0" collapsed="false"/>
    <col min="10" max="10" customWidth="true" width="15.0" collapsed="false"/>
    <col min="11" max="11" customWidth="true" width="15.0" collapsed="false"/>
    <col min="12" max="12" customWidth="true" width="15.0" collapsed="false"/>
    <col min="13" max="13" customWidth="true" width="15.0" collapsed="false"/>
    <col min="14" max="14" customWidth="true" width="15.0" collapsed="false"/>
    <col min="15" max="15" customWidth="true" width="15.0" collapsed="false"/>
    <col min="16" max="16" customWidth="true" width="15.0" collapsed="false"/>
    <col min="17" max="17" customWidth="true" width="15.0" collapsed="false"/>
    <col min="18" max="18" customWidth="true" width="15.0" collapsed="false"/>
    <col min="19" max="19" customWidth="true" width="15.0" collapsed="false"/>
    <col min="20" max="20" customWidth="true" width="15.0" collapsed="false"/>
    <col min="21" max="21" customWidth="true" width="15.0" collapsed="false"/>
    <col min="22" max="22" customWidth="true" width="15.0" collapsed="false"/>
    <col min="23" max="23" customWidth="true" width="15.0" collapsed="false"/>
    <col min="24" max="24" customWidth="true" width="15.0" collapsed="false"/>
    <col min="25" max="25" customWidth="true" width="15.0" collapsed="false"/>
    <col min="26" max="26" customWidth="true" width="15.0" collapsed="false"/>
    <col min="27" max="27" customWidth="true" width="15.0" collapsed="false"/>
    <col min="28" max="28" customWidth="true" width="15.0" collapsed="false"/>
    <col min="29" max="29" customWidth="true" width="15.0" collapsed="false"/>
    <col min="30" max="30" customWidth="true" width="15.0" collapsed="false"/>
    <col min="31" max="31" customWidth="true" width="15.0" collapsed="false"/>
    <col min="32" max="32" customWidth="true" width="15.0" collapsed="false"/>
    <col min="33" max="33" customWidth="true" width="15.0" collapsed="false"/>
    <col min="34" max="34" customWidth="true" width="15.0" collapsed="false"/>
    <col min="35" max="35" customWidth="true" width="15.0" collapsed="false"/>
    <col min="36" max="36" customWidth="true" width="15.0" collapsed="false"/>
    <col min="37" max="37" customWidth="true" width="15.0" collapsed="false"/>
    <col min="38" max="38" customWidth="true" width="15.0" collapsed="false"/>
    <col min="39" max="39" customWidth="true" width="15.0" collapsed="false"/>
    <col min="40" max="40" customWidth="true" width="15.0" collapsed="false"/>
    <col min="41" max="41" customWidth="true" width="15.0" collapsed="false"/>
    <col min="42" max="42" customWidth="true" width="15.0" collapsed="false"/>
    <col min="43" max="43" customWidth="true" width="15.0" collapsed="false"/>
    <col min="44" max="44" customWidth="true" width="15.0" collapsed="false"/>
    <col min="45" max="45" customWidth="true" width="15.0" collapsed="false"/>
    <col min="46" max="46" customWidth="true" width="15.0" collapsed="false"/>
    <col min="47" max="47" customWidth="true" width="15.0" collapsed="false"/>
    <col min="48" max="48" customWidth="true" width="15.0" collapsed="false"/>
    <col min="49" max="49" customWidth="true" width="15.0" collapsed="false"/>
    <col min="50" max="50" customWidth="true" width="15.0" collapsed="false"/>
    <col min="51" max="51" customWidth="true" width="15.0" collapsed="false"/>
    <col min="52" max="52" customWidth="true" width="15.0" collapsed="false"/>
    <col min="53" max="53" customWidth="true" width="15.0" collapsed="false"/>
    <col min="54" max="54" customWidth="true" width="15.0" collapsed="false"/>
    <col min="55" max="55" customWidth="true" width="15.0" collapsed="false"/>
    <col min="56" max="56" customWidth="true" width="15.0" collapsed="false"/>
    <col min="57" max="57" customWidth="true" width="15.0" collapsed="false"/>
    <col min="58" max="58" customWidth="true" width="15.0" collapsed="false"/>
    <col min="59" max="59" customWidth="true" width="15.0" collapsed="false"/>
    <col min="60" max="60" customWidth="true" width="15.0" collapsed="false"/>
    <col min="61" max="61" customWidth="true" width="15.0" collapsed="false"/>
    <col min="62" max="62" customWidth="true" width="15.0" collapsed="false"/>
    <col min="63" max="63" customWidth="true" width="15.0" collapsed="false"/>
    <col min="64" max="64" customWidth="true" width="15.0" collapsed="false"/>
    <col min="65" max="65" customWidth="true" width="15.0" collapsed="false"/>
    <col min="66" max="66" customWidth="true" width="15.0" collapsed="false"/>
    <col min="67" max="67" customWidth="true" width="15.0" collapsed="false"/>
    <col min="68" max="68" customWidth="true" width="15.0" collapsed="false"/>
    <col min="69" max="69" customWidth="true" width="15.0" collapsed="false"/>
    <col min="70" max="70" customWidth="true" width="15.0" collapsed="false"/>
    <col min="71" max="71" customWidth="true" width="15.0" collapsed="false"/>
    <col min="72" max="72" customWidth="true" width="15.0" collapsed="false"/>
    <col min="73" max="73" customWidth="true" width="15.0" collapsed="false"/>
    <col min="74" max="74" customWidth="true" width="15.0" collapsed="false"/>
    <col min="75" max="75" customWidth="true" width="15.0" collapsed="false"/>
    <col min="76" max="76" customWidth="true" width="15.0" collapsed="false"/>
    <col min="77" max="77" customWidth="true" width="15.0" collapsed="false"/>
    <col min="78" max="78" customWidth="true" width="15.0" collapsed="false"/>
    <col min="79" max="79" customWidth="true" width="15.0" collapsed="false"/>
    <col min="80" max="80" customWidth="true" width="15.0" collapsed="false"/>
    <col min="81" max="81" customWidth="true" width="15.0" collapsed="false"/>
    <col min="82" max="82" customWidth="true" width="15.0" collapsed="false"/>
    <col min="83" max="83" customWidth="true" width="15.0" collapsed="false"/>
    <col min="84" max="84" customWidth="true" width="15.0" collapsed="false"/>
    <col min="85" max="85" customWidth="true" width="15.0" collapsed="false"/>
    <col min="86" max="86" customWidth="true" width="15.0" collapsed="false"/>
    <col min="87" max="87" customWidth="true" width="15.0" collapsed="false"/>
    <col min="88" max="88" customWidth="true" width="15.0" collapsed="false"/>
    <col min="89" max="89" customWidth="true" width="15.0" collapsed="false"/>
    <col min="90" max="90" customWidth="true" width="15.0" collapsed="false"/>
    <col min="91" max="91" customWidth="true" width="15.0" collapsed="false"/>
    <col min="92" max="92" customWidth="true" width="15.0" collapsed="false"/>
    <col min="93" max="93" customWidth="true" width="15.0" collapsed="false"/>
    <col min="94" max="94" customWidth="true" width="15.0" collapsed="false"/>
    <col min="95" max="95" customWidth="true" width="15.0" collapsed="false"/>
    <col min="96" max="96" customWidth="true" width="15.0" collapsed="false"/>
    <col min="97" max="97" customWidth="true" width="15.0" collapsed="false"/>
    <col min="98" max="98" customWidth="true" width="15.0" collapsed="false"/>
    <col min="99" max="99" customWidth="true" width="15.0" collapsed="false"/>
    <col min="100" max="100" customWidth="true" width="15.0" collapsed="false"/>
    <col min="101" max="101" customWidth="true" width="15.0" collapsed="false"/>
    <col min="102" max="102" customWidth="true" width="15.0" collapsed="false"/>
    <col min="103" max="103" customWidth="true" width="15.0" collapsed="false"/>
    <col min="104" max="104" customWidth="true" width="15.0" collapsed="false"/>
    <col min="105" max="105" customWidth="true" width="15.0" collapsed="false"/>
    <col min="106" max="106" customWidth="true" width="15.0" collapsed="false"/>
    <col min="107" max="107" customWidth="true" width="15.0" collapsed="false"/>
    <col min="108" max="108" customWidth="true" width="15.0" collapsed="false"/>
    <col min="109" max="109" customWidth="true" width="15.0" collapsed="false"/>
    <col min="110" max="110" customWidth="true" width="15.0" collapsed="false"/>
    <col min="111" max="111" customWidth="true" width="15.0" collapsed="false"/>
    <col min="112" max="112" customWidth="true" width="15.0" collapsed="false"/>
    <col min="113" max="113" customWidth="true" width="15.0" collapsed="false"/>
    <col min="114" max="114" customWidth="true" width="15.0" collapsed="false"/>
    <col min="115" max="115" customWidth="true" width="15.0" collapsed="false"/>
    <col min="116" max="116" customWidth="true" width="15.0" collapsed="false"/>
    <col min="117" max="117" customWidth="true" width="15.0" collapsed="false"/>
    <col min="118" max="118" customWidth="true" width="15.0" collapsed="false"/>
    <col min="119" max="119" customWidth="true" width="15.0" collapsed="false"/>
    <col min="120" max="120" customWidth="true" width="15.0" collapsed="false"/>
    <col min="121" max="121" customWidth="true" width="15.0" collapsed="false"/>
    <col min="122" max="122" customWidth="true" width="15.0" collapsed="false"/>
    <col min="123" max="123" customWidth="true" width="15.0" collapsed="false"/>
    <col min="124" max="124" customWidth="true" width="15.0" collapsed="false"/>
    <col min="125" max="125" customWidth="true" width="15.0" collapsed="false"/>
  </cols>
  <sheetData>
    <row r="1">
      <c r="A1" s="249" t="s">
        <v>0</v>
      </c>
    </row>
    <row r="2">
      <c r="A2" s="249" t="s">
        <v>16</v>
      </c>
    </row>
    <row r="3">
      <c r="A3" s="249" t="s">
        <v>17</v>
      </c>
      <c r="B3" s="252" t="s">
        <f>DADOS!C3</f>
      </c>
    </row>
    <row r="4">
      <c r="A4" s="249" t="s">
        <v>18</v>
      </c>
      <c r="B4" s="249" t="s">
        <f>DADOS!C7</f>
      </c>
      <c r="G4" s="249" t="s">
        <v>19</v>
      </c>
      <c r="H4" s="251">
        <f>DADOS!C9</f>
      </c>
    </row>
    <row r="5">
      <c r="A5" s="249" t="s">
        <v>20</v>
      </c>
      <c r="B5" s="250">
        <f>DADOS!C8</f>
      </c>
      <c r="C5" s="249" t="s">
        <v>9</v>
      </c>
      <c r="D5" s="249" t="s">
        <v>21</v>
      </c>
      <c r="E5" s="249" t="s">
        <f>DADOS!C13</f>
      </c>
      <c r="F5" s="249" t="s">
        <v>9</v>
      </c>
      <c r="G5" s="249" t="s">
        <v>9</v>
      </c>
      <c r="H5" s="249" t="s">
        <v>22</v>
      </c>
      <c r="I5" s="249" t="s">
        <f>DADOS!C14</f>
      </c>
    </row>
    <row r="7">
      <c r="A7" s="253" t="s">
        <v>25</v>
      </c>
      <c r="B7" s="254" t="s">
        <v>38</v>
      </c>
      <c r="C7" s="255" t="s">
        <v>35</v>
      </c>
      <c r="D7" s="256" t="s">
        <v>84</v>
      </c>
      <c r="E7" s="257" t="s">
        <v>85</v>
      </c>
      <c r="F7" s="258" t="s">
        <v>86</v>
      </c>
      <c r="G7" s="259" t="s">
        <v>87</v>
      </c>
      <c r="H7" s="260" t="s">
        <v>88</v>
      </c>
      <c r="I7" s="261" t="s">
        <v>89</v>
      </c>
      <c r="J7" s="262" t="s">
        <v>90</v>
      </c>
      <c r="K7" s="263" t="s">
        <v>91</v>
      </c>
      <c r="L7" s="264" t="s">
        <v>92</v>
      </c>
      <c r="M7" s="265" t="s">
        <v>93</v>
      </c>
      <c r="N7" s="266" t="s">
        <v>94</v>
      </c>
      <c r="O7" s="267" t="s">
        <v>95</v>
      </c>
      <c r="P7" s="268" t="s">
        <v>96</v>
      </c>
      <c r="Q7" s="269" t="s">
        <v>97</v>
      </c>
      <c r="R7" s="270" t="s">
        <v>98</v>
      </c>
      <c r="S7" s="271" t="s">
        <v>99</v>
      </c>
      <c r="T7" s="272" t="s">
        <v>100</v>
      </c>
      <c r="U7" s="273" t="s">
        <v>101</v>
      </c>
      <c r="V7" s="274" t="s">
        <v>102</v>
      </c>
      <c r="W7" s="275" t="s">
        <v>103</v>
      </c>
      <c r="X7" s="276" t="s">
        <v>104</v>
      </c>
      <c r="Y7" s="277" t="s">
        <v>105</v>
      </c>
      <c r="Z7" s="278" t="s">
        <v>106</v>
      </c>
      <c r="AA7" s="279" t="s">
        <v>107</v>
      </c>
      <c r="AB7" s="280" t="s">
        <v>108</v>
      </c>
      <c r="AC7" s="281" t="s">
        <v>109</v>
      </c>
      <c r="AD7" s="282" t="s">
        <v>110</v>
      </c>
      <c r="AE7" s="283" t="s">
        <v>111</v>
      </c>
      <c r="AF7" s="284" t="s">
        <v>112</v>
      </c>
      <c r="AG7" s="285" t="s">
        <v>113</v>
      </c>
      <c r="AH7" s="286" t="s">
        <v>114</v>
      </c>
      <c r="AI7" s="287" t="s">
        <v>115</v>
      </c>
      <c r="AJ7" s="288" t="s">
        <v>116</v>
      </c>
      <c r="AK7" s="289" t="s">
        <v>117</v>
      </c>
      <c r="AL7" s="290" t="s">
        <v>118</v>
      </c>
      <c r="AM7" s="291" t="s">
        <v>119</v>
      </c>
      <c r="AN7" s="292" t="s">
        <v>120</v>
      </c>
      <c r="AO7" s="293" t="s">
        <v>121</v>
      </c>
      <c r="AP7" s="294" t="s">
        <v>122</v>
      </c>
      <c r="AQ7" s="295" t="s">
        <v>123</v>
      </c>
      <c r="AR7" s="296" t="s">
        <v>124</v>
      </c>
      <c r="AS7" s="297" t="s">
        <v>125</v>
      </c>
      <c r="AT7" s="298" t="s">
        <v>126</v>
      </c>
      <c r="AU7" s="299" t="s">
        <v>127</v>
      </c>
      <c r="AV7" s="300" t="s">
        <v>128</v>
      </c>
      <c r="AW7" s="301" t="s">
        <v>129</v>
      </c>
      <c r="AX7" s="302" t="s">
        <v>130</v>
      </c>
      <c r="AY7" s="303" t="s">
        <v>131</v>
      </c>
      <c r="AZ7" s="304" t="s">
        <v>132</v>
      </c>
      <c r="BA7" s="305" t="s">
        <v>133</v>
      </c>
      <c r="BB7" s="306" t="s">
        <v>134</v>
      </c>
      <c r="BC7" s="307" t="s">
        <v>135</v>
      </c>
      <c r="BD7" s="308" t="s">
        <v>136</v>
      </c>
      <c r="BE7" s="309" t="s">
        <v>137</v>
      </c>
      <c r="BF7" s="310" t="s">
        <v>138</v>
      </c>
      <c r="BG7" s="311" t="s">
        <v>139</v>
      </c>
      <c r="BH7" s="312" t="s">
        <v>140</v>
      </c>
      <c r="BI7" s="313" t="s">
        <v>141</v>
      </c>
      <c r="BJ7" s="314" t="s">
        <v>142</v>
      </c>
      <c r="BK7" s="315" t="s">
        <v>143</v>
      </c>
      <c r="BL7" s="316" t="s">
        <v>144</v>
      </c>
      <c r="BM7" s="317" t="s">
        <v>145</v>
      </c>
      <c r="BN7" s="318" t="s">
        <v>146</v>
      </c>
      <c r="BO7" s="319" t="s">
        <v>147</v>
      </c>
      <c r="BP7" s="320" t="s">
        <v>148</v>
      </c>
      <c r="BQ7" s="321" t="s">
        <v>149</v>
      </c>
      <c r="BR7" s="322" t="s">
        <v>150</v>
      </c>
      <c r="BS7" s="323" t="s">
        <v>151</v>
      </c>
      <c r="BT7" s="324" t="s">
        <v>152</v>
      </c>
      <c r="BU7" s="325" t="s">
        <v>153</v>
      </c>
      <c r="BV7" s="326" t="s">
        <v>154</v>
      </c>
      <c r="BW7" s="327" t="s">
        <v>155</v>
      </c>
      <c r="BX7" s="328" t="s">
        <v>156</v>
      </c>
      <c r="BY7" s="329" t="s">
        <v>157</v>
      </c>
      <c r="BZ7" s="330" t="s">
        <v>158</v>
      </c>
      <c r="CA7" s="331" t="s">
        <v>159</v>
      </c>
      <c r="CB7" s="332" t="s">
        <v>160</v>
      </c>
      <c r="CC7" s="333" t="s">
        <v>161</v>
      </c>
      <c r="CD7" s="334" t="s">
        <v>162</v>
      </c>
      <c r="CE7" s="335" t="s">
        <v>163</v>
      </c>
      <c r="CF7" s="336" t="s">
        <v>164</v>
      </c>
      <c r="CG7" s="337" t="s">
        <v>165</v>
      </c>
      <c r="CH7" s="338" t="s">
        <v>166</v>
      </c>
      <c r="CI7" s="339" t="s">
        <v>167</v>
      </c>
      <c r="CJ7" s="340" t="s">
        <v>168</v>
      </c>
      <c r="CK7" s="341" t="s">
        <v>169</v>
      </c>
      <c r="CL7" s="342" t="s">
        <v>170</v>
      </c>
      <c r="CM7" s="343" t="s">
        <v>171</v>
      </c>
      <c r="CN7" s="344" t="s">
        <v>172</v>
      </c>
      <c r="CO7" s="345" t="s">
        <v>173</v>
      </c>
      <c r="CP7" s="346" t="s">
        <v>174</v>
      </c>
      <c r="CQ7" s="347" t="s">
        <v>175</v>
      </c>
      <c r="CR7" s="348" t="s">
        <v>176</v>
      </c>
      <c r="CS7" s="349" t="s">
        <v>177</v>
      </c>
      <c r="CT7" s="350" t="s">
        <v>178</v>
      </c>
      <c r="CU7" s="351" t="s">
        <v>179</v>
      </c>
      <c r="CV7" s="352" t="s">
        <v>180</v>
      </c>
      <c r="CW7" s="353" t="s">
        <v>181</v>
      </c>
      <c r="CX7" s="354" t="s">
        <v>182</v>
      </c>
      <c r="CY7" s="355" t="s">
        <v>183</v>
      </c>
      <c r="CZ7" s="356" t="s">
        <v>184</v>
      </c>
      <c r="DA7" s="357" t="s">
        <v>185</v>
      </c>
      <c r="DB7" s="358" t="s">
        <v>186</v>
      </c>
      <c r="DC7" s="359" t="s">
        <v>187</v>
      </c>
      <c r="DD7" s="360" t="s">
        <v>188</v>
      </c>
      <c r="DE7" s="361" t="s">
        <v>189</v>
      </c>
      <c r="DF7" s="362" t="s">
        <v>190</v>
      </c>
      <c r="DG7" s="363" t="s">
        <v>191</v>
      </c>
      <c r="DH7" s="364" t="s">
        <v>192</v>
      </c>
      <c r="DI7" s="365" t="s">
        <v>193</v>
      </c>
      <c r="DJ7" s="366" t="s">
        <v>194</v>
      </c>
      <c r="DK7" s="367" t="s">
        <v>195</v>
      </c>
      <c r="DL7" s="368" t="s">
        <v>196</v>
      </c>
      <c r="DM7" s="369" t="s">
        <v>197</v>
      </c>
      <c r="DN7" s="370" t="s">
        <v>198</v>
      </c>
      <c r="DO7" s="371" t="s">
        <v>199</v>
      </c>
      <c r="DP7" s="372" t="s">
        <v>200</v>
      </c>
      <c r="DQ7" s="373" t="s">
        <v>201</v>
      </c>
      <c r="DR7" s="374" t="s">
        <v>202</v>
      </c>
      <c r="DS7" s="375" t="s">
        <v>203</v>
      </c>
      <c r="DT7" s="376" t="s">
        <v>204</v>
      </c>
      <c r="DU7" s="377" t="s">
        <v>205</v>
      </c>
    </row>
    <row r="8">
      <c r="A8" s="378" t="s">
        <v>36</v>
      </c>
      <c r="B8" s="379" t="s">
        <v>37</v>
      </c>
      <c r="C8" s="1065">
        <f>Orçamento!K8</f>
      </c>
      <c r="D8" s="380" t="n">
        <v>5.0</v>
      </c>
      <c r="E8" s="381">
        <f>C8*D8/100</f>
      </c>
      <c r="F8" s="382" t="n">
        <v>10.0</v>
      </c>
      <c r="G8" s="383">
        <f>C8*F8/100</f>
      </c>
      <c r="H8" s="384" t="n">
        <v>10.0</v>
      </c>
      <c r="I8" s="385">
        <f>C8*H8/100</f>
      </c>
      <c r="J8" s="386" t="n">
        <v>10.0</v>
      </c>
      <c r="K8" s="387">
        <f>C8*J8/100</f>
      </c>
      <c r="L8" s="388" t="n">
        <v>10.0</v>
      </c>
      <c r="M8" s="389">
        <f>C8*L8/100</f>
      </c>
      <c r="N8" s="390" t="n">
        <v>10.0</v>
      </c>
      <c r="O8" s="391">
        <f>C8*N8/100</f>
      </c>
      <c r="P8" s="392" t="n">
        <v>10.0</v>
      </c>
      <c r="Q8" s="393">
        <f>C8*P8/100</f>
      </c>
      <c r="R8" s="394" t="n">
        <v>10.0</v>
      </c>
      <c r="S8" s="395">
        <f>C8*R8/100</f>
      </c>
      <c r="T8" s="396" t="n">
        <v>10.0</v>
      </c>
      <c r="U8" s="397">
        <f>C8*T8/100</f>
      </c>
      <c r="V8" s="398" t="n">
        <v>10.0</v>
      </c>
      <c r="W8" s="399">
        <f>C8*V8/100</f>
      </c>
      <c r="X8" s="400" t="n">
        <v>2.5</v>
      </c>
      <c r="Y8" s="401">
        <f>C8*X8/100</f>
      </c>
      <c r="Z8" s="402" t="n">
        <v>2.5</v>
      </c>
      <c r="AA8" s="403">
        <f>C8*Z8/100</f>
      </c>
      <c r="AB8" s="404" t="n">
        <v>0.0</v>
      </c>
      <c r="AC8" s="405">
        <f>C8*AB8/100</f>
      </c>
      <c r="AD8" s="406" t="n">
        <v>0.0</v>
      </c>
      <c r="AE8" s="407">
        <f>C8*AD8/100</f>
      </c>
      <c r="AF8" s="408" t="n">
        <v>0.0</v>
      </c>
      <c r="AG8" s="409">
        <f>C8*AF8/100</f>
      </c>
      <c r="AH8" s="410" t="n">
        <v>0.0</v>
      </c>
      <c r="AI8" s="411">
        <f>C8*AH8/100</f>
      </c>
      <c r="AJ8" s="412" t="n">
        <v>0.0</v>
      </c>
      <c r="AK8" s="413">
        <f>C8*AJ8/100</f>
      </c>
      <c r="AL8" s="414" t="n">
        <v>0.0</v>
      </c>
      <c r="AM8" s="415">
        <f>C8*AL8/100</f>
      </c>
      <c r="AN8" s="416" t="n">
        <v>0.0</v>
      </c>
      <c r="AO8" s="417">
        <f>C8*AN8/100</f>
      </c>
      <c r="AP8" s="418" t="n">
        <v>0.0</v>
      </c>
      <c r="AQ8" s="419">
        <f>C8*AP8/100</f>
      </c>
      <c r="AR8" s="420" t="n">
        <v>0.0</v>
      </c>
      <c r="AS8" s="421">
        <f>C8*AR8/100</f>
      </c>
      <c r="AT8" s="422" t="n">
        <v>0.0</v>
      </c>
      <c r="AU8" s="423">
        <f>C8*AT8/100</f>
      </c>
      <c r="AV8" s="424" t="n">
        <v>0.0</v>
      </c>
      <c r="AW8" s="425">
        <f>C8*AV8/100</f>
      </c>
      <c r="AX8" s="426" t="n">
        <v>0.0</v>
      </c>
      <c r="AY8" s="427">
        <f>C8*AX8/100</f>
      </c>
      <c r="AZ8" s="428" t="n">
        <v>0.0</v>
      </c>
      <c r="BA8" s="429">
        <f>C8*AZ8/100</f>
      </c>
      <c r="BB8" s="430" t="n">
        <v>0.0</v>
      </c>
      <c r="BC8" s="431">
        <f>C8*BB8/100</f>
      </c>
      <c r="BD8" s="432" t="n">
        <v>0.0</v>
      </c>
      <c r="BE8" s="433">
        <f>C8*BD8/100</f>
      </c>
      <c r="BF8" s="434" t="n">
        <v>0.0</v>
      </c>
      <c r="BG8" s="435">
        <f>C8*BF8/100</f>
      </c>
      <c r="BH8" s="436" t="n">
        <v>0.0</v>
      </c>
      <c r="BI8" s="437">
        <f>C8*BH8/100</f>
      </c>
      <c r="BJ8" s="438" t="n">
        <v>0.0</v>
      </c>
      <c r="BK8" s="439">
        <f>C8*BJ8/100</f>
      </c>
      <c r="BL8" s="440" t="n">
        <v>0.0</v>
      </c>
      <c r="BM8" s="441">
        <f>C8*BL8/100</f>
      </c>
      <c r="BN8" s="442" t="n">
        <v>0.0</v>
      </c>
      <c r="BO8" s="443">
        <f>C8*BN8/100</f>
      </c>
      <c r="BP8" s="444" t="n">
        <v>0.0</v>
      </c>
      <c r="BQ8" s="445">
        <f>C8*BP8/100</f>
      </c>
      <c r="BR8" s="446" t="n">
        <v>0.0</v>
      </c>
      <c r="BS8" s="447">
        <f>C8*BR8/100</f>
      </c>
      <c r="BT8" s="448" t="n">
        <v>0.0</v>
      </c>
      <c r="BU8" s="449">
        <f>C8*BT8/100</f>
      </c>
      <c r="BV8" s="450" t="n">
        <v>0.0</v>
      </c>
      <c r="BW8" s="451">
        <f>C8*BV8/100</f>
      </c>
      <c r="BX8" s="452" t="n">
        <v>0.0</v>
      </c>
      <c r="BY8" s="453">
        <f>C8*BX8/100</f>
      </c>
      <c r="BZ8" s="454" t="n">
        <v>0.0</v>
      </c>
      <c r="CA8" s="455">
        <f>C8*BZ8/100</f>
      </c>
      <c r="CB8" s="456" t="n">
        <v>0.0</v>
      </c>
      <c r="CC8" s="457">
        <f>C8*CB8/100</f>
      </c>
      <c r="CD8" s="458" t="n">
        <v>0.0</v>
      </c>
      <c r="CE8" s="459">
        <f>C8*CD8/100</f>
      </c>
      <c r="CF8" s="460" t="n">
        <v>0.0</v>
      </c>
      <c r="CG8" s="461">
        <f>C8*CF8/100</f>
      </c>
      <c r="CH8" s="462" t="n">
        <v>0.0</v>
      </c>
      <c r="CI8" s="463">
        <f>C8*CH8/100</f>
      </c>
      <c r="CJ8" s="464" t="n">
        <v>0.0</v>
      </c>
      <c r="CK8" s="465">
        <f>C8*CJ8/100</f>
      </c>
      <c r="CL8" s="466" t="n">
        <v>0.0</v>
      </c>
      <c r="CM8" s="467">
        <f>C8*CL8/100</f>
      </c>
      <c r="CN8" s="468" t="n">
        <v>0.0</v>
      </c>
      <c r="CO8" s="469">
        <f>C8*CN8/100</f>
      </c>
      <c r="CP8" s="470" t="n">
        <v>0.0</v>
      </c>
      <c r="CQ8" s="471">
        <f>C8*CP8/100</f>
      </c>
      <c r="CR8" s="472" t="n">
        <v>0.0</v>
      </c>
      <c r="CS8" s="473">
        <f>C8*CR8/100</f>
      </c>
      <c r="CT8" s="474" t="n">
        <v>0.0</v>
      </c>
      <c r="CU8" s="475">
        <f>C8*CT8/100</f>
      </c>
      <c r="CV8" s="476" t="n">
        <v>0.0</v>
      </c>
      <c r="CW8" s="477">
        <f>C8*CV8/100</f>
      </c>
      <c r="CX8" s="478" t="n">
        <v>0.0</v>
      </c>
      <c r="CY8" s="479">
        <f>C8*CX8/100</f>
      </c>
      <c r="CZ8" s="480" t="n">
        <v>0.0</v>
      </c>
      <c r="DA8" s="481">
        <f>C8*CZ8/100</f>
      </c>
      <c r="DB8" s="482" t="n">
        <v>0.0</v>
      </c>
      <c r="DC8" s="483">
        <f>C8*DB8/100</f>
      </c>
      <c r="DD8" s="484" t="n">
        <v>0.0</v>
      </c>
      <c r="DE8" s="485">
        <f>C8*DD8/100</f>
      </c>
      <c r="DF8" s="486" t="n">
        <v>0.0</v>
      </c>
      <c r="DG8" s="487">
        <f>C8*DF8/100</f>
      </c>
      <c r="DH8" s="488" t="n">
        <v>0.0</v>
      </c>
      <c r="DI8" s="489">
        <f>C8*DH8/100</f>
      </c>
      <c r="DJ8" s="490" t="n">
        <v>0.0</v>
      </c>
      <c r="DK8" s="491">
        <f>C8*DJ8/100</f>
      </c>
      <c r="DL8" s="492" t="n">
        <v>0.0</v>
      </c>
      <c r="DM8" s="493">
        <f>C8*DL8/100</f>
      </c>
      <c r="DN8" s="494" t="n">
        <v>0.0</v>
      </c>
      <c r="DO8" s="495">
        <f>C8*DN8/100</f>
      </c>
      <c r="DP8" s="496" t="n">
        <v>0.0</v>
      </c>
      <c r="DQ8" s="497">
        <f>C8*DP8/100</f>
      </c>
      <c r="DR8" s="498" t="n">
        <v>0.0</v>
      </c>
      <c r="DS8" s="499">
        <f>C8*DR8/100</f>
      </c>
      <c r="DT8" s="500">
        <f>D8+F8+H8+J8+L8+N8+P8+R8+T8+V8+X8+Z8+AB8+AD8+AF8+AH8+AJ8+AL8+AN8+AP8+AR8+AT8+AV8+AX8+AZ8+BB8+BD8+BF8+BH8+BJ8+BL8+BN8+BP8+BR8+BT8+BV8+BX8+BZ8+CB8+CD8+CF8+CH8+CJ8+CL8+CN8+CP8+CR8+CT8+CV8+CX8+CZ8+DB8+DD8+DF8+DH8+DJ8+DL8+DN8+DP8+DR8</f>
      </c>
      <c r="DU8" s="501">
        <f>E8+G8+I8+K8+M8+O8+Q8+S8+U8+W8+Y8+AA8+AC8+AE8+AG8+AI8+AK8+AM8+AO8+AQ8+AS8+AU8+AW8+AY8+BA8+BC8+BE8+BG8+BI8+BK8+BM8+BO8+BQ8+BS8+BU8+BW8+BY8+CA8+CC8+CE8+CG8+CI8+CK8+CM8+CO8+CQ8+CS8+CU8+CW8+CY8+DA8+DC8+DE8+DG8+DI8+DK8+DM8+DO8+DQ8+DS8</f>
      </c>
    </row>
    <row r="9">
      <c r="A9" s="502" t="s">
        <v>206</v>
      </c>
      <c r="B9" s="503"/>
      <c r="C9" s="504">
        <f>SUM(C8:C8)</f>
      </c>
      <c r="D9" s="505">
        <f>SUM(E8:E8)</f>
      </c>
      <c r="E9" s="506"/>
      <c r="F9" s="507">
        <f>SUM(G8:G8)</f>
      </c>
      <c r="G9" s="508"/>
      <c r="H9" s="509">
        <f>SUM(I8:I8)</f>
      </c>
      <c r="I9" s="510"/>
      <c r="J9" s="511">
        <f>SUM(K8:K8)</f>
      </c>
      <c r="K9" s="512"/>
      <c r="L9" s="513">
        <f>SUM(M8:M8)</f>
      </c>
      <c r="M9" s="514"/>
      <c r="N9" s="515">
        <f>SUM(O8:O8)</f>
      </c>
      <c r="O9" s="516"/>
      <c r="P9" s="517">
        <f>SUM(Q8:Q8)</f>
      </c>
      <c r="Q9" s="518"/>
      <c r="R9" s="519">
        <f>SUM(S8:S8)</f>
      </c>
      <c r="S9" s="520"/>
      <c r="T9" s="521">
        <f>SUM(U8:U8)</f>
      </c>
      <c r="U9" s="522"/>
      <c r="V9" s="523">
        <f>SUM(W8:W8)</f>
      </c>
      <c r="W9" s="524"/>
      <c r="X9" s="525">
        <f>SUM(Y8:Y8)</f>
      </c>
      <c r="Y9" s="526"/>
      <c r="Z9" s="527">
        <f>SUM(AA8:AA8)</f>
      </c>
      <c r="AA9" s="528"/>
      <c r="AB9" s="529">
        <f>SUM(AC8:AC8)</f>
      </c>
      <c r="AC9" s="530"/>
      <c r="AD9" s="531">
        <f>SUM(AE8:AE8)</f>
      </c>
      <c r="AE9" s="532"/>
      <c r="AF9" s="533">
        <f>SUM(AG8:AG8)</f>
      </c>
      <c r="AG9" s="534"/>
      <c r="AH9" s="535">
        <f>SUM(AI8:AI8)</f>
      </c>
      <c r="AI9" s="536"/>
      <c r="AJ9" s="537">
        <f>SUM(AK8:AK8)</f>
      </c>
      <c r="AK9" s="538"/>
      <c r="AL9" s="539">
        <f>SUM(AM8:AM8)</f>
      </c>
      <c r="AM9" s="540"/>
      <c r="AN9" s="541">
        <f>SUM(AO8:AO8)</f>
      </c>
      <c r="AO9" s="542"/>
      <c r="AP9" s="543">
        <f>SUM(AQ8:AQ8)</f>
      </c>
      <c r="AQ9" s="544"/>
      <c r="AR9" s="545">
        <f>SUM(AS8:AS8)</f>
      </c>
      <c r="AS9" s="546"/>
      <c r="AT9" s="547">
        <f>SUM(AU8:AU8)</f>
      </c>
      <c r="AU9" s="548"/>
      <c r="AV9" s="549">
        <f>SUM(AW8:AW8)</f>
      </c>
      <c r="AW9" s="550"/>
      <c r="AX9" s="551">
        <f>SUM(AY8:AY8)</f>
      </c>
      <c r="AY9" s="552"/>
      <c r="AZ9" s="553">
        <f>SUM(BA8:BA8)</f>
      </c>
      <c r="BA9" s="554"/>
      <c r="BB9" s="555">
        <f>SUM(BC8:BC8)</f>
      </c>
      <c r="BC9" s="556"/>
      <c r="BD9" s="557">
        <f>SUM(BE8:BE8)</f>
      </c>
      <c r="BE9" s="558"/>
      <c r="BF9" s="559">
        <f>SUM(BG8:BG8)</f>
      </c>
      <c r="BG9" s="560"/>
      <c r="BH9" s="561">
        <f>SUM(BI8:BI8)</f>
      </c>
      <c r="BI9" s="562"/>
      <c r="BJ9" s="563">
        <f>SUM(BK8:BK8)</f>
      </c>
      <c r="BK9" s="564"/>
      <c r="BL9" s="565">
        <f>SUM(BM8:BM8)</f>
      </c>
      <c r="BM9" s="566"/>
      <c r="BN9" s="567">
        <f>SUM(BO8:BO8)</f>
      </c>
      <c r="BO9" s="568"/>
      <c r="BP9" s="569">
        <f>SUM(BQ8:BQ8)</f>
      </c>
      <c r="BQ9" s="570"/>
      <c r="BR9" s="571">
        <f>SUM(BS8:BS8)</f>
      </c>
      <c r="BS9" s="572"/>
      <c r="BT9" s="573">
        <f>SUM(BU8:BU8)</f>
      </c>
      <c r="BU9" s="574"/>
      <c r="BV9" s="575">
        <f>SUM(BW8:BW8)</f>
      </c>
      <c r="BW9" s="576"/>
      <c r="BX9" s="577">
        <f>SUM(BY8:BY8)</f>
      </c>
      <c r="BY9" s="578"/>
      <c r="BZ9" s="579">
        <f>SUM(CA8:CA8)</f>
      </c>
      <c r="CA9" s="580"/>
      <c r="CB9" s="581">
        <f>SUM(CC8:CC8)</f>
      </c>
      <c r="CC9" s="582"/>
      <c r="CD9" s="583">
        <f>SUM(CE8:CE8)</f>
      </c>
      <c r="CE9" s="584"/>
      <c r="CF9" s="585">
        <f>SUM(CG8:CG8)</f>
      </c>
      <c r="CG9" s="586"/>
      <c r="CH9" s="587">
        <f>SUM(CI8:CI8)</f>
      </c>
      <c r="CI9" s="588"/>
      <c r="CJ9" s="589">
        <f>SUM(CK8:CK8)</f>
      </c>
      <c r="CK9" s="590"/>
      <c r="CL9" s="591">
        <f>SUM(CM8:CM8)</f>
      </c>
      <c r="CM9" s="592"/>
      <c r="CN9" s="593">
        <f>SUM(CO8:CO8)</f>
      </c>
      <c r="CO9" s="594"/>
      <c r="CP9" s="595">
        <f>SUM(CQ8:CQ8)</f>
      </c>
      <c r="CQ9" s="596"/>
      <c r="CR9" s="597">
        <f>SUM(CS8:CS8)</f>
      </c>
      <c r="CS9" s="598"/>
      <c r="CT9" s="599">
        <f>SUM(CU8:CU8)</f>
      </c>
      <c r="CU9" s="600"/>
      <c r="CV9" s="601">
        <f>SUM(CW8:CW8)</f>
      </c>
      <c r="CW9" s="602"/>
      <c r="CX9" s="603">
        <f>SUM(CY8:CY8)</f>
      </c>
      <c r="CY9" s="604"/>
      <c r="CZ9" s="605">
        <f>SUM(DA8:DA8)</f>
      </c>
      <c r="DA9" s="606"/>
      <c r="DB9" s="607">
        <f>SUM(DC8:DC8)</f>
      </c>
      <c r="DC9" s="608"/>
      <c r="DD9" s="609">
        <f>SUM(DE8:DE8)</f>
      </c>
      <c r="DE9" s="610"/>
      <c r="DF9" s="611">
        <f>SUM(DG8:DG8)</f>
      </c>
      <c r="DG9" s="612"/>
      <c r="DH9" s="613">
        <f>SUM(DI8:DI8)</f>
      </c>
      <c r="DI9" s="614"/>
      <c r="DJ9" s="615">
        <f>SUM(DK8:DK8)</f>
      </c>
      <c r="DK9" s="616"/>
      <c r="DL9" s="617">
        <f>SUM(DM8:DM8)</f>
      </c>
      <c r="DM9" s="618"/>
      <c r="DN9" s="619">
        <f>SUM(DO8:DO8)</f>
      </c>
      <c r="DO9" s="620"/>
      <c r="DP9" s="621">
        <f>SUM(DQ8:DQ8)</f>
      </c>
      <c r="DQ9" s="622"/>
      <c r="DR9" s="623">
        <f>SUM(DS8:DS8)</f>
      </c>
      <c r="DS9" s="624"/>
      <c r="DT9" s="625">
        <f>(DU9/C9)*100</f>
      </c>
      <c r="DU9" s="626">
        <f>SUM(DU8:DU8)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9:BK9"/>
    <mergeCell ref="BL9:BM9"/>
    <mergeCell ref="BN9:BO9"/>
    <mergeCell ref="BP9:BQ9"/>
    <mergeCell ref="BR9:BS9"/>
    <mergeCell ref="BT9:BU9"/>
    <mergeCell ref="BV9:BW9"/>
    <mergeCell ref="BX9:BY9"/>
    <mergeCell ref="BZ9:CA9"/>
    <mergeCell ref="CB9:CC9"/>
    <mergeCell ref="CD9:CE9"/>
    <mergeCell ref="CF9:CG9"/>
    <mergeCell ref="CH9:CI9"/>
    <mergeCell ref="CJ9:CK9"/>
    <mergeCell ref="CL9:CM9"/>
    <mergeCell ref="CN9:CO9"/>
    <mergeCell ref="CP9:CQ9"/>
    <mergeCell ref="CR9:CS9"/>
    <mergeCell ref="CT9:CU9"/>
    <mergeCell ref="CV9:CW9"/>
    <mergeCell ref="CX9:CY9"/>
    <mergeCell ref="CZ9:DA9"/>
    <mergeCell ref="DB9:DC9"/>
    <mergeCell ref="DD9:DE9"/>
    <mergeCell ref="DF9:DG9"/>
    <mergeCell ref="DH9:DI9"/>
    <mergeCell ref="DJ9:DK9"/>
    <mergeCell ref="DL9:DM9"/>
    <mergeCell ref="DN9:DO9"/>
    <mergeCell ref="DP9:DQ9"/>
    <mergeCell ref="DR9:DS9"/>
    <mergeCell ref="A9:B9"/>
  </mergeCells>
  <pageMargins bottom="0.75" footer="0.5" header="0.5" left="0.5" right="0.5" top="0.75"/>
  <pageSetup orientation="landscape"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15.0" collapsed="false"/>
    <col min="3" max="3" customWidth="true" width="15.0" collapsed="false"/>
    <col min="4" max="4" customWidth="true" width="15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</cols>
  <sheetData>
    <row r="1">
      <c r="A1" s="627" t="s">
        <v>0</v>
      </c>
    </row>
    <row r="2">
      <c r="A2" s="627" t="s">
        <v>16</v>
      </c>
    </row>
    <row r="3">
      <c r="A3" s="627" t="s">
        <v>17</v>
      </c>
      <c r="B3" s="630" t="s">
        <f>DADOS!C3</f>
      </c>
    </row>
    <row r="4">
      <c r="A4" s="627" t="s">
        <v>18</v>
      </c>
      <c r="B4" s="627" t="s">
        <f>DADOS!C7</f>
      </c>
      <c r="G4" s="627" t="s">
        <v>19</v>
      </c>
      <c r="H4" s="629">
        <f>DADOS!C9</f>
      </c>
    </row>
    <row r="5">
      <c r="A5" s="627" t="s">
        <v>20</v>
      </c>
      <c r="B5" s="628">
        <f>DADOS!C8</f>
      </c>
      <c r="C5" s="627" t="s">
        <v>9</v>
      </c>
      <c r="D5" s="627" t="s">
        <v>21</v>
      </c>
      <c r="E5" s="627" t="s">
        <f>DADOS!C13</f>
      </c>
      <c r="F5" s="627" t="s">
        <v>9</v>
      </c>
      <c r="G5" s="627" t="s">
        <v>9</v>
      </c>
      <c r="H5" s="627" t="s">
        <v>22</v>
      </c>
      <c r="I5" s="627" t="s">
        <f>DADOS!C14</f>
      </c>
    </row>
    <row r="7">
      <c r="A7" s="631" t="s">
        <v>25</v>
      </c>
      <c r="B7" s="632" t="s">
        <v>207</v>
      </c>
      <c r="C7" s="633" t="s">
        <v>208</v>
      </c>
      <c r="D7" s="634" t="s">
        <v>209</v>
      </c>
      <c r="E7" s="635" t="s">
        <v>210</v>
      </c>
      <c r="F7" s="636"/>
      <c r="G7" s="637"/>
      <c r="H7" s="638"/>
      <c r="I7" s="639"/>
    </row>
    <row r="8">
      <c r="A8" s="640" t="s">
        <v>211</v>
      </c>
      <c r="B8" s="641" t="n">
        <v>1.5</v>
      </c>
      <c r="C8" s="642" t="n">
        <v>4.49</v>
      </c>
      <c r="D8" s="643" t="n">
        <v>4.4</v>
      </c>
      <c r="E8" s="644" t="s">
        <v>212</v>
      </c>
      <c r="F8" s="645"/>
      <c r="G8" s="646"/>
      <c r="H8" s="647"/>
      <c r="I8" s="648"/>
      <c r="J8" s="649">
        <f>D8/100</f>
      </c>
    </row>
    <row r="9">
      <c r="A9" s="650" t="s">
        <v>213</v>
      </c>
      <c r="B9" s="651" t="n">
        <v>0.3</v>
      </c>
      <c r="C9" s="652" t="n">
        <v>0.82</v>
      </c>
      <c r="D9" s="653" t="n">
        <v>0.8</v>
      </c>
      <c r="E9" s="654" t="s">
        <v>214</v>
      </c>
      <c r="F9" s="655"/>
      <c r="G9" s="656"/>
      <c r="H9" s="657"/>
      <c r="I9" s="658"/>
      <c r="J9" s="659">
        <f>D9/100</f>
      </c>
    </row>
    <row r="10">
      <c r="A10" s="660" t="s">
        <v>215</v>
      </c>
      <c r="B10" s="661" t="n">
        <v>0.56</v>
      </c>
      <c r="C10" s="662" t="n">
        <v>0.89</v>
      </c>
      <c r="D10" s="663" t="n">
        <v>0.7</v>
      </c>
      <c r="E10" s="664" t="s">
        <v>216</v>
      </c>
      <c r="F10" s="665"/>
      <c r="G10" s="666"/>
      <c r="H10" s="667"/>
      <c r="I10" s="668"/>
      <c r="J10" s="669">
        <f>D10/100</f>
      </c>
    </row>
    <row r="11">
      <c r="A11" s="670" t="s">
        <v>217</v>
      </c>
      <c r="B11" s="671" t="n">
        <v>0.85</v>
      </c>
      <c r="C11" s="672" t="n">
        <v>1.11</v>
      </c>
      <c r="D11" s="673" t="n">
        <v>1.0</v>
      </c>
      <c r="E11" s="674" t="s">
        <v>218</v>
      </c>
      <c r="F11" s="675"/>
      <c r="G11" s="676"/>
      <c r="H11" s="677"/>
      <c r="I11" s="678"/>
      <c r="J11" s="679">
        <f>D11/100</f>
      </c>
    </row>
    <row r="12">
      <c r="A12" s="680" t="s">
        <v>219</v>
      </c>
      <c r="B12" s="681" t="n">
        <v>3.5</v>
      </c>
      <c r="C12" s="682" t="n">
        <v>6.22</v>
      </c>
      <c r="D12" s="683" t="n">
        <v>5.1</v>
      </c>
      <c r="E12" s="684" t="s">
        <v>220</v>
      </c>
      <c r="F12" s="685"/>
      <c r="G12" s="686"/>
      <c r="H12" s="687"/>
      <c r="I12" s="688"/>
      <c r="J12" s="689">
        <f>D12/100</f>
      </c>
    </row>
    <row r="13">
      <c r="A13" s="690" t="s">
        <v>221</v>
      </c>
      <c r="B13" s="691" t="n">
        <v>5.65</v>
      </c>
      <c r="C13" s="692" t="n">
        <v>10.65</v>
      </c>
      <c r="D13" s="693">
        <f>I15+I18+I19</f>
      </c>
      <c r="E13" s="694" t="s">
        <v>222</v>
      </c>
      <c r="F13" s="695"/>
      <c r="G13" s="696"/>
      <c r="H13" s="697"/>
      <c r="I13" s="698"/>
      <c r="J13" s="699">
        <f>D13/100</f>
      </c>
    </row>
    <row r="14">
      <c r="C14" s="700" t="s">
        <v>223</v>
      </c>
      <c r="D14" s="701">
        <f>ROUND(((((1+J8+J9+J10)*(1+J11)*(1+J12)/(1-J15-J18))-1)*100),2)</f>
      </c>
    </row>
    <row r="15">
      <c r="F15" s="702" t="s">
        <v>224</v>
      </c>
      <c r="G15" s="703"/>
      <c r="H15" s="704"/>
      <c r="I15" s="705" t="n">
        <v>3.65</v>
      </c>
      <c r="J15" s="706">
        <f>I15/100</f>
      </c>
    </row>
    <row r="16">
      <c r="F16" s="707" t="s">
        <v>225</v>
      </c>
      <c r="G16" s="708"/>
      <c r="H16" s="709"/>
      <c r="I16" s="710" t="n">
        <v>2.0</v>
      </c>
      <c r="J16" s="711">
        <f>I16/100</f>
      </c>
    </row>
    <row r="17">
      <c r="F17" s="712" t="s">
        <v>226</v>
      </c>
      <c r="G17" s="713"/>
      <c r="H17" s="714"/>
      <c r="I17" s="715" t="n">
        <v>21.41</v>
      </c>
    </row>
    <row r="18">
      <c r="F18" s="716" t="s">
        <v>227</v>
      </c>
      <c r="G18" s="717"/>
      <c r="H18" s="718"/>
      <c r="I18" s="719" t="n">
        <f>((I17*I16)/100)</f>
        <v>2.0</v>
      </c>
      <c r="J18" s="720">
        <f>I18/100</f>
      </c>
    </row>
    <row r="19">
      <c r="F19" s="721" t="s">
        <v>228</v>
      </c>
      <c r="G19" s="722"/>
      <c r="H19" s="723"/>
      <c r="I19" s="724" t="n">
        <v>0.0</v>
      </c>
    </row>
    <row r="29">
      <c r="E29" s="725">
        <f>DADOS!C11</f>
      </c>
      <c r="F29" s="725"/>
      <c r="G29" s="725"/>
      <c r="H29" s="725"/>
      <c r="I29" s="725"/>
    </row>
    <row r="30">
      <c r="E30" s="726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F17:H17"/>
    <mergeCell ref="F18:H18"/>
    <mergeCell ref="F19:H19"/>
    <mergeCell ref="E29:I29"/>
    <mergeCell ref="E30:I30"/>
  </mergeCells>
  <pageMargins bottom="0.75" footer="0.5" header="0.5" left="0.5" right="0.5" top="0.75"/>
  <pageSetup orientation="landscape" paperSize="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10.0" collapsed="false"/>
    <col min="2" max="2" customWidth="true" width="15.0" collapsed="false"/>
    <col min="3" max="3" customWidth="true" width="15.0" collapsed="false"/>
    <col min="4" max="4" customWidth="true" width="15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</cols>
  <sheetData>
    <row r="1">
      <c r="A1" s="727" t="s">
        <v>0</v>
      </c>
    </row>
    <row r="2">
      <c r="A2" s="727" t="s">
        <v>16</v>
      </c>
    </row>
    <row r="3">
      <c r="A3" s="727" t="s">
        <v>17</v>
      </c>
      <c r="B3" s="730" t="s">
        <f>DADOS!C3</f>
      </c>
    </row>
    <row r="4">
      <c r="A4" s="727" t="s">
        <v>18</v>
      </c>
      <c r="B4" s="727" t="s">
        <f>DADOS!C7</f>
      </c>
      <c r="G4" s="727" t="s">
        <v>19</v>
      </c>
      <c r="H4" s="729">
        <f>DADOS!C9</f>
      </c>
    </row>
    <row r="5">
      <c r="A5" s="727" t="s">
        <v>20</v>
      </c>
      <c r="B5" s="728">
        <f>DADOS!C8</f>
      </c>
      <c r="C5" s="727" t="s">
        <v>9</v>
      </c>
      <c r="D5" s="727" t="s">
        <v>21</v>
      </c>
      <c r="E5" s="727" t="s">
        <f>DADOS!C13</f>
      </c>
      <c r="F5" s="727" t="s">
        <v>9</v>
      </c>
      <c r="G5" s="727" t="s">
        <v>9</v>
      </c>
      <c r="H5" s="727" t="s">
        <v>22</v>
      </c>
      <c r="I5" s="727" t="s">
        <f>DADOS!C14</f>
      </c>
    </row>
    <row r="7">
      <c r="A7" s="731" t="s">
        <v>25</v>
      </c>
      <c r="B7" s="732" t="s">
        <v>207</v>
      </c>
      <c r="C7" s="733" t="s">
        <v>208</v>
      </c>
      <c r="D7" s="734" t="s">
        <v>209</v>
      </c>
      <c r="E7" s="735" t="s">
        <v>210</v>
      </c>
      <c r="F7" s="736"/>
      <c r="G7" s="737"/>
      <c r="H7" s="738"/>
      <c r="I7" s="739"/>
    </row>
    <row r="8">
      <c r="A8" s="740" t="s">
        <v>211</v>
      </c>
      <c r="B8" s="741" t="n">
        <v>1.5</v>
      </c>
      <c r="C8" s="742" t="n">
        <v>4.49</v>
      </c>
      <c r="D8" s="743" t="n">
        <v>0.0</v>
      </c>
      <c r="E8" s="744" t="s">
        <v>212</v>
      </c>
      <c r="F8" s="745"/>
      <c r="G8" s="746"/>
      <c r="H8" s="747"/>
      <c r="I8" s="748"/>
      <c r="J8" s="749">
        <f>D8/100</f>
      </c>
    </row>
    <row r="9">
      <c r="A9" s="750" t="s">
        <v>213</v>
      </c>
      <c r="B9" s="751" t="n">
        <v>0.3</v>
      </c>
      <c r="C9" s="752" t="n">
        <v>0.82</v>
      </c>
      <c r="D9" s="753" t="n">
        <v>0.0</v>
      </c>
      <c r="E9" s="754" t="s">
        <v>214</v>
      </c>
      <c r="F9" s="755"/>
      <c r="G9" s="756"/>
      <c r="H9" s="757"/>
      <c r="I9" s="758"/>
      <c r="J9" s="759">
        <f>D9/100</f>
      </c>
    </row>
    <row r="10">
      <c r="A10" s="760" t="s">
        <v>215</v>
      </c>
      <c r="B10" s="761" t="n">
        <v>0.56</v>
      </c>
      <c r="C10" s="762" t="n">
        <v>0.89</v>
      </c>
      <c r="D10" s="763" t="n">
        <v>0.0</v>
      </c>
      <c r="E10" s="764" t="s">
        <v>216</v>
      </c>
      <c r="F10" s="765"/>
      <c r="G10" s="766"/>
      <c r="H10" s="767"/>
      <c r="I10" s="768"/>
      <c r="J10" s="769">
        <f>D10/100</f>
      </c>
    </row>
    <row r="11">
      <c r="A11" s="770" t="s">
        <v>217</v>
      </c>
      <c r="B11" s="771" t="n">
        <v>0.85</v>
      </c>
      <c r="C11" s="772" t="n">
        <v>1.11</v>
      </c>
      <c r="D11" s="773" t="n">
        <v>0.0</v>
      </c>
      <c r="E11" s="774" t="s">
        <v>218</v>
      </c>
      <c r="F11" s="775"/>
      <c r="G11" s="776"/>
      <c r="H11" s="777"/>
      <c r="I11" s="778"/>
      <c r="J11" s="779">
        <f>D11/100</f>
      </c>
    </row>
    <row r="12">
      <c r="A12" s="780" t="s">
        <v>219</v>
      </c>
      <c r="B12" s="781" t="n">
        <v>3.5</v>
      </c>
      <c r="C12" s="782" t="n">
        <v>6.22</v>
      </c>
      <c r="D12" s="783" t="n">
        <v>0.0</v>
      </c>
      <c r="E12" s="784" t="s">
        <v>220</v>
      </c>
      <c r="F12" s="785"/>
      <c r="G12" s="786"/>
      <c r="H12" s="787"/>
      <c r="I12" s="788"/>
      <c r="J12" s="789">
        <f>D12/100</f>
      </c>
    </row>
    <row r="13">
      <c r="A13" s="790" t="s">
        <v>221</v>
      </c>
      <c r="B13" s="791" t="n">
        <v>5.65</v>
      </c>
      <c r="C13" s="792" t="n">
        <v>10.65</v>
      </c>
      <c r="D13" s="793">
        <f>I15+I16</f>
      </c>
      <c r="E13" s="794" t="s">
        <v>222</v>
      </c>
      <c r="F13" s="795"/>
      <c r="G13" s="796"/>
      <c r="H13" s="797"/>
      <c r="I13" s="798"/>
      <c r="J13" s="799">
        <f>D13/100</f>
      </c>
    </row>
    <row r="14">
      <c r="C14" s="800" t="s">
        <v>223</v>
      </c>
      <c r="D14" s="801">
        <f>ROUND(((((1+J8+J9+J10)*(1+J11)*(1+J12)/(1-J13))-1)*100),2)</f>
      </c>
    </row>
    <row r="15">
      <c r="F15" s="802" t="s">
        <v>224</v>
      </c>
      <c r="G15" s="803"/>
      <c r="H15" s="804"/>
      <c r="I15" s="805" t="n">
        <v>3.65</v>
      </c>
      <c r="J15" s="806">
        <f>I15/100</f>
      </c>
    </row>
    <row r="16">
      <c r="F16" s="807" t="s">
        <v>228</v>
      </c>
      <c r="G16" s="808"/>
      <c r="H16" s="809"/>
      <c r="I16" s="810" t="n">
        <v>0.0</v>
      </c>
    </row>
    <row r="26">
      <c r="E26" s="811">
        <f>DADOS!C11</f>
      </c>
      <c r="F26" s="811"/>
      <c r="G26" s="811"/>
      <c r="H26" s="811"/>
      <c r="I26" s="811"/>
    </row>
    <row r="27">
      <c r="E27" s="812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E26:I26"/>
    <mergeCell ref="E27:I27"/>
  </mergeCells>
  <pageMargins bottom="0.75" footer="0.5" header="0.5" left="0.5" right="0.5" top="0.75"/>
  <pageSetup orientation="landscape" paperSize="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sheetData>
    <row r="1">
      <c r="A1" s="813" t="s">
        <v>0</v>
      </c>
    </row>
    <row r="2">
      <c r="A2" s="813" t="s">
        <v>16</v>
      </c>
    </row>
    <row r="3">
      <c r="A3" s="813" t="s">
        <v>17</v>
      </c>
      <c r="B3" s="816" t="s">
        <f>DADOS!C3</f>
      </c>
    </row>
    <row r="4">
      <c r="A4" s="813" t="s">
        <v>18</v>
      </c>
      <c r="B4" s="813" t="s">
        <f>DADOS!C7</f>
      </c>
      <c r="G4" s="813" t="s">
        <v>19</v>
      </c>
      <c r="H4" s="815">
        <f>DADOS!C9</f>
      </c>
    </row>
    <row r="5">
      <c r="A5" s="813" t="s">
        <v>20</v>
      </c>
      <c r="B5" s="814">
        <f>DADOS!C8</f>
      </c>
      <c r="C5" s="813" t="s">
        <v>9</v>
      </c>
      <c r="D5" s="813" t="s">
        <v>21</v>
      </c>
      <c r="E5" s="813" t="s">
        <f>DADOS!C13</f>
      </c>
      <c r="F5" s="813" t="s">
        <v>9</v>
      </c>
      <c r="G5" s="813" t="s">
        <v>9</v>
      </c>
      <c r="H5" s="813" t="s">
        <v>22</v>
      </c>
      <c r="I5" s="813" t="s">
        <f>DADOS!C14</f>
      </c>
    </row>
    <row r="7"/>
    <row r="8">
      <c r="A8" s="817" t="s">
        <v>229</v>
      </c>
      <c r="B8" s="818" t="n">
        <v>1.1428</v>
      </c>
      <c r="C8" s="819" t="s">
        <v>230</v>
      </c>
      <c r="D8" s="820"/>
      <c r="E8" s="821"/>
      <c r="F8" s="822"/>
      <c r="G8" s="823"/>
      <c r="H8" s="824"/>
      <c r="I8" s="825"/>
    </row>
    <row r="9">
      <c r="A9" s="826" t="s">
        <v>231</v>
      </c>
      <c r="B9" s="827" t="n">
        <v>0.2</v>
      </c>
      <c r="C9" s="828" t="s">
        <v>232</v>
      </c>
      <c r="D9" s="829"/>
      <c r="E9" s="830"/>
      <c r="F9" s="831"/>
      <c r="G9" s="832"/>
      <c r="H9" s="833"/>
      <c r="I9" s="834"/>
    </row>
    <row r="10">
      <c r="A10" s="835" t="s">
        <v>233</v>
      </c>
      <c r="B10" s="836" t="n">
        <v>0.12</v>
      </c>
      <c r="C10" s="837" t="s">
        <v>234</v>
      </c>
      <c r="D10" s="838"/>
      <c r="E10" s="839"/>
      <c r="F10" s="840"/>
      <c r="G10" s="841"/>
      <c r="H10" s="842"/>
      <c r="I10" s="843"/>
    </row>
    <row r="11">
      <c r="A11" s="844" t="s">
        <v>235</v>
      </c>
      <c r="B11" s="845" t="n">
        <v>0.0</v>
      </c>
      <c r="C11" s="846" t="s">
        <v>236</v>
      </c>
      <c r="D11" s="847"/>
      <c r="E11" s="848"/>
      <c r="F11" s="849"/>
      <c r="G11" s="850"/>
      <c r="H11" s="851"/>
      <c r="I11" s="852"/>
    </row>
    <row r="12">
      <c r="A12" s="853" t="s">
        <v>237</v>
      </c>
      <c r="B12" s="854">
        <f>(((1+B8+B9)*(1+B10))/(1-B11))</f>
      </c>
      <c r="C12" t="s">
        <v>238</v>
      </c>
    </row>
    <row r="13">
      <c r="A13" s="855" t="s">
        <v>239</v>
      </c>
      <c r="B13" s="856">
        <f>((1+B10)/(1-B11))</f>
      </c>
      <c r="C13" t="s">
        <v>240</v>
      </c>
    </row>
    <row r="23">
      <c r="E23" s="857">
        <f>DADOS!C11</f>
      </c>
      <c r="F23" s="857"/>
      <c r="G23" s="857"/>
      <c r="H23" s="857"/>
      <c r="I23" s="857"/>
    </row>
    <row r="24">
      <c r="E24" s="858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C8:I8"/>
    <mergeCell ref="C9:I9"/>
    <mergeCell ref="C10:I10"/>
    <mergeCell ref="C11:I11"/>
    <mergeCell ref="C12:I12"/>
    <mergeCell ref="C13:I13"/>
    <mergeCell ref="E23:I23"/>
    <mergeCell ref="E24:I24"/>
  </mergeCells>
  <pageMargins bottom="0.75" footer="0.5" header="0.5" left="0.5" right="0.5" top="0.75"/>
  <pageSetup orientation="landscape" paperSize="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false"/>
  </sheetPr>
  <dimension ref="A1"/>
  <sheetViews>
    <sheetView workbookViewId="0"/>
  </sheetViews>
  <sheetFormatPr defaultRowHeight="15.0"/>
  <cols>
    <col min="1" max="1" customWidth="true" width="8.0" collapsed="false"/>
    <col min="2" max="2" customWidth="true" width="30.0" collapsed="false"/>
    <col min="3" max="3" customWidth="true" width="10.0" collapsed="false"/>
    <col min="4" max="4" customWidth="true" width="12.0" collapsed="false"/>
    <col min="5" max="5" customWidth="true" width="10.0" collapsed="false"/>
    <col min="6" max="6" customWidth="true" width="10.0" collapsed="false"/>
    <col min="7" max="7" customWidth="true" width="10.0" collapsed="false"/>
    <col min="8" max="8" customWidth="true" width="10.0" collapsed="false"/>
    <col min="9" max="9" customWidth="true" width="10.0" collapsed="false"/>
    <col min="10" max="10" customWidth="true" width="10.0" collapsed="false"/>
  </cols>
  <sheetData>
    <row r="1">
      <c r="A1" s="859" t="s">
        <v>0</v>
      </c>
    </row>
    <row r="2">
      <c r="A2" s="859" t="s">
        <v>16</v>
      </c>
    </row>
    <row r="3">
      <c r="A3" s="859" t="s">
        <v>17</v>
      </c>
      <c r="B3" s="862" t="s">
        <f>DADOS!C3</f>
      </c>
    </row>
    <row r="4">
      <c r="A4" s="859" t="s">
        <v>18</v>
      </c>
      <c r="B4" s="859" t="s">
        <f>DADOS!C7</f>
      </c>
      <c r="G4" s="859" t="s">
        <v>19</v>
      </c>
      <c r="H4" s="861">
        <f>DADOS!C9</f>
      </c>
    </row>
    <row r="5">
      <c r="A5" s="859" t="s">
        <v>20</v>
      </c>
      <c r="B5" s="860">
        <f>DADOS!C8</f>
      </c>
      <c r="C5" s="859" t="s">
        <v>9</v>
      </c>
      <c r="D5" s="859" t="s">
        <v>21</v>
      </c>
      <c r="E5" s="859" t="s">
        <f>DADOS!C13</f>
      </c>
      <c r="F5" s="859" t="s">
        <v>9</v>
      </c>
      <c r="G5" s="859" t="s">
        <v>9</v>
      </c>
      <c r="H5" s="859" t="s">
        <v>22</v>
      </c>
      <c r="I5" s="859" t="s">
        <f>DADOS!C14</f>
      </c>
    </row>
    <row r="7">
      <c r="A7" s="863" t="s">
        <v>25</v>
      </c>
      <c r="B7" s="863" t="s">
        <v>26</v>
      </c>
      <c r="C7" s="863" t="s">
        <v>27</v>
      </c>
      <c r="D7" s="863" t="s">
        <v>28</v>
      </c>
      <c r="E7" s="863" t="s">
        <v>34</v>
      </c>
      <c r="F7" s="863" t="s">
        <v>241</v>
      </c>
      <c r="G7" s="863" t="s">
        <v>242</v>
      </c>
      <c r="H7" s="863" t="s">
        <v>243</v>
      </c>
      <c r="I7" s="863" t="s">
        <v>244</v>
      </c>
      <c r="J7" s="863" t="s">
        <v>35</v>
      </c>
    </row>
    <row r="8">
      <c r="A8" s="864" t="s">
        <v>36</v>
      </c>
      <c r="B8" s="865" t="s">
        <v>37</v>
      </c>
      <c r="C8" s="866"/>
      <c r="D8" s="867"/>
      <c r="E8" s="868"/>
      <c r="F8" s="869"/>
      <c r="G8" s="870"/>
      <c r="H8" s="871">
        <f>SUM(H9:H26)</f>
      </c>
      <c r="I8" s="872">
        <f>SUM(I9:I26)</f>
      </c>
      <c r="J8" s="873">
        <f>SUM(J9:J26)</f>
      </c>
      <c r="K8" s="874" t="s">
        <v>38</v>
      </c>
    </row>
    <row r="9">
      <c r="A9" s="875" t="s">
        <v>39</v>
      </c>
      <c r="B9" s="876" t="s">
        <v>245</v>
      </c>
      <c r="C9" s="877" t="s">
        <v>41</v>
      </c>
      <c r="D9" s="878" t="n">
        <v>340.0</v>
      </c>
      <c r="E9" s="879">
        <f>Orçamento!J9</f>
      </c>
      <c r="F9" s="880"/>
      <c r="G9" s="881">
        <f>E9-F9</f>
      </c>
      <c r="H9" s="882">
        <f>F9*D9</f>
      </c>
      <c r="I9" s="883">
        <f>G9*D9</f>
      </c>
      <c r="J9" s="884">
        <f>I9+H9</f>
      </c>
    </row>
    <row r="10">
      <c r="A10" s="885" t="s">
        <v>42</v>
      </c>
      <c r="B10" s="886" t="s">
        <v>246</v>
      </c>
      <c r="C10" s="887" t="s">
        <v>44</v>
      </c>
      <c r="D10" s="888" t="n">
        <v>75.0</v>
      </c>
      <c r="E10" s="889">
        <f>Orçamento!J10</f>
      </c>
      <c r="F10" s="890"/>
      <c r="G10" s="891">
        <f>E10-F10</f>
      </c>
      <c r="H10" s="892">
        <f>F10*D10</f>
      </c>
      <c r="I10" s="893">
        <f>G10*D10</f>
      </c>
      <c r="J10" s="894">
        <f>I10+H10</f>
      </c>
    </row>
    <row r="11">
      <c r="A11" s="895" t="s">
        <v>45</v>
      </c>
      <c r="B11" s="896" t="s">
        <v>247</v>
      </c>
      <c r="C11" s="897" t="s">
        <v>41</v>
      </c>
      <c r="D11" s="898" t="n">
        <v>400.0</v>
      </c>
      <c r="E11" s="899">
        <f>Orçamento!J11</f>
      </c>
      <c r="F11" s="900"/>
      <c r="G11" s="901">
        <f>E11-F11</f>
      </c>
      <c r="H11" s="902">
        <f>F11*D11</f>
      </c>
      <c r="I11" s="903">
        <f>G11*D11</f>
      </c>
      <c r="J11" s="904">
        <f>I11+H11</f>
      </c>
    </row>
    <row r="12">
      <c r="A12" s="905" t="s">
        <v>47</v>
      </c>
      <c r="B12" s="906" t="s">
        <v>248</v>
      </c>
      <c r="C12" s="907" t="s">
        <v>44</v>
      </c>
      <c r="D12" s="908" t="n">
        <v>100.0</v>
      </c>
      <c r="E12" s="909">
        <f>Orçamento!J12</f>
      </c>
      <c r="F12" s="910"/>
      <c r="G12" s="911">
        <f>E12-F12</f>
      </c>
      <c r="H12" s="912">
        <f>F12*D12</f>
      </c>
      <c r="I12" s="913">
        <f>G12*D12</f>
      </c>
      <c r="J12" s="914">
        <f>I12+H12</f>
      </c>
    </row>
    <row r="13">
      <c r="A13" s="915" t="s">
        <v>49</v>
      </c>
      <c r="B13" s="916" t="s">
        <v>249</v>
      </c>
      <c r="C13" s="917" t="s">
        <v>41</v>
      </c>
      <c r="D13" s="918" t="n">
        <v>750.0</v>
      </c>
      <c r="E13" s="919">
        <f>Orçamento!J13</f>
      </c>
      <c r="F13" s="920"/>
      <c r="G13" s="921">
        <f>E13-F13</f>
      </c>
      <c r="H13" s="922">
        <f>F13*D13</f>
      </c>
      <c r="I13" s="923">
        <f>G13*D13</f>
      </c>
      <c r="J13" s="924">
        <f>I13+H13</f>
      </c>
    </row>
    <row r="14">
      <c r="A14" s="925" t="s">
        <v>51</v>
      </c>
      <c r="B14" s="926" t="s">
        <v>250</v>
      </c>
      <c r="C14" s="927" t="s">
        <v>41</v>
      </c>
      <c r="D14" s="928" t="n">
        <v>1000.0</v>
      </c>
      <c r="E14" s="929">
        <f>Orçamento!J14</f>
      </c>
      <c r="F14" s="930"/>
      <c r="G14" s="931">
        <f>E14-F14</f>
      </c>
      <c r="H14" s="932">
        <f>F14*D14</f>
      </c>
      <c r="I14" s="933">
        <f>G14*D14</f>
      </c>
      <c r="J14" s="934">
        <f>I14+H14</f>
      </c>
    </row>
    <row r="15">
      <c r="A15" s="935" t="s">
        <v>53</v>
      </c>
      <c r="B15" s="936" t="s">
        <v>251</v>
      </c>
      <c r="C15" s="937" t="s">
        <v>44</v>
      </c>
      <c r="D15" s="938" t="n">
        <v>750.0</v>
      </c>
      <c r="E15" s="939">
        <f>Orçamento!J15</f>
      </c>
      <c r="F15" s="940"/>
      <c r="G15" s="941">
        <f>E15-F15</f>
      </c>
      <c r="H15" s="942">
        <f>F15*D15</f>
      </c>
      <c r="I15" s="943">
        <f>G15*D15</f>
      </c>
      <c r="J15" s="944">
        <f>I15+H15</f>
      </c>
    </row>
    <row r="16">
      <c r="A16" s="945" t="s">
        <v>55</v>
      </c>
      <c r="B16" s="946" t="s">
        <v>252</v>
      </c>
      <c r="C16" s="947" t="s">
        <v>57</v>
      </c>
      <c r="D16" s="948" t="n">
        <v>150.0</v>
      </c>
      <c r="E16" s="949">
        <f>Orçamento!J16</f>
      </c>
      <c r="F16" s="950"/>
      <c r="G16" s="951">
        <f>E16-F16</f>
      </c>
      <c r="H16" s="952">
        <f>F16*D16</f>
      </c>
      <c r="I16" s="953">
        <f>G16*D16</f>
      </c>
      <c r="J16" s="954">
        <f>I16+H16</f>
      </c>
    </row>
    <row r="17">
      <c r="A17" s="955" t="s">
        <v>58</v>
      </c>
      <c r="B17" s="956" t="s">
        <v>253</v>
      </c>
      <c r="C17" s="957" t="s">
        <v>41</v>
      </c>
      <c r="D17" s="958" t="n">
        <v>125.0</v>
      </c>
      <c r="E17" s="959">
        <f>Orçamento!J17</f>
      </c>
      <c r="F17" s="960"/>
      <c r="G17" s="961">
        <f>E17-F17</f>
      </c>
      <c r="H17" s="962">
        <f>F17*D17</f>
      </c>
      <c r="I17" s="963">
        <f>G17*D17</f>
      </c>
      <c r="J17" s="964">
        <f>I17+H17</f>
      </c>
    </row>
    <row r="18">
      <c r="A18" s="965" t="s">
        <v>60</v>
      </c>
      <c r="B18" s="966" t="s">
        <v>254</v>
      </c>
      <c r="C18" s="967" t="s">
        <v>44</v>
      </c>
      <c r="D18" s="968" t="n">
        <v>50.0</v>
      </c>
      <c r="E18" s="969">
        <f>Orçamento!J18</f>
      </c>
      <c r="F18" s="970"/>
      <c r="G18" s="971">
        <f>E18-F18</f>
      </c>
      <c r="H18" s="972">
        <f>F18*D18</f>
      </c>
      <c r="I18" s="973">
        <f>G18*D18</f>
      </c>
      <c r="J18" s="974">
        <f>I18+H18</f>
      </c>
    </row>
    <row r="19">
      <c r="A19" s="975" t="s">
        <v>62</v>
      </c>
      <c r="B19" s="976" t="s">
        <v>255</v>
      </c>
      <c r="C19" s="977" t="s">
        <v>41</v>
      </c>
      <c r="D19" s="978" t="n">
        <v>375.0</v>
      </c>
      <c r="E19" s="979">
        <f>Orçamento!J19</f>
      </c>
      <c r="F19" s="980"/>
      <c r="G19" s="981">
        <f>E19-F19</f>
      </c>
      <c r="H19" s="982">
        <f>F19*D19</f>
      </c>
      <c r="I19" s="983">
        <f>G19*D19</f>
      </c>
      <c r="J19" s="984">
        <f>I19+H19</f>
      </c>
    </row>
    <row r="20">
      <c r="A20" s="985" t="s">
        <v>64</v>
      </c>
      <c r="B20" s="986" t="s">
        <v>256</v>
      </c>
      <c r="C20" s="987" t="s">
        <v>44</v>
      </c>
      <c r="D20" s="988" t="n">
        <v>75.0</v>
      </c>
      <c r="E20" s="989">
        <f>Orçamento!J20</f>
      </c>
      <c r="F20" s="990"/>
      <c r="G20" s="991">
        <f>E20-F20</f>
      </c>
      <c r="H20" s="992">
        <f>F20*D20</f>
      </c>
      <c r="I20" s="993">
        <f>G20*D20</f>
      </c>
      <c r="J20" s="994">
        <f>I20+H20</f>
      </c>
    </row>
    <row r="21">
      <c r="A21" s="995" t="s">
        <v>66</v>
      </c>
      <c r="B21" s="996" t="s">
        <v>257</v>
      </c>
      <c r="C21" s="997" t="s">
        <v>41</v>
      </c>
      <c r="D21" s="998" t="n">
        <v>375.0</v>
      </c>
      <c r="E21" s="999">
        <f>Orçamento!J21</f>
      </c>
      <c r="F21" s="1000"/>
      <c r="G21" s="1001">
        <f>E21-F21</f>
      </c>
      <c r="H21" s="1002">
        <f>F21*D21</f>
      </c>
      <c r="I21" s="1003">
        <f>G21*D21</f>
      </c>
      <c r="J21" s="1004">
        <f>I21+H21</f>
      </c>
    </row>
    <row r="22">
      <c r="A22" s="1005" t="s">
        <v>68</v>
      </c>
      <c r="B22" s="1006" t="s">
        <v>258</v>
      </c>
      <c r="C22" s="1007" t="s">
        <v>44</v>
      </c>
      <c r="D22" s="1008" t="n">
        <v>75.0</v>
      </c>
      <c r="E22" s="1009">
        <f>Orçamento!J22</f>
      </c>
      <c r="F22" s="1010"/>
      <c r="G22" s="1011">
        <f>E22-F22</f>
      </c>
      <c r="H22" s="1012">
        <f>F22*D22</f>
      </c>
      <c r="I22" s="1013">
        <f>G22*D22</f>
      </c>
      <c r="J22" s="1014">
        <f>I22+H22</f>
      </c>
    </row>
    <row r="23">
      <c r="A23" s="1015" t="s">
        <v>70</v>
      </c>
      <c r="B23" s="1016" t="s">
        <v>259</v>
      </c>
      <c r="C23" s="1017" t="s">
        <v>41</v>
      </c>
      <c r="D23" s="1018" t="n">
        <v>375.0</v>
      </c>
      <c r="E23" s="1019">
        <f>Orçamento!J23</f>
      </c>
      <c r="F23" s="1020"/>
      <c r="G23" s="1021">
        <f>E23-F23</f>
      </c>
      <c r="H23" s="1022">
        <f>F23*D23</f>
      </c>
      <c r="I23" s="1023">
        <f>G23*D23</f>
      </c>
      <c r="J23" s="1024">
        <f>I23+H23</f>
      </c>
    </row>
    <row r="24">
      <c r="A24" s="1025" t="s">
        <v>72</v>
      </c>
      <c r="B24" s="1026" t="s">
        <v>260</v>
      </c>
      <c r="C24" s="1027" t="s">
        <v>44</v>
      </c>
      <c r="D24" s="1028" t="n">
        <v>75.0</v>
      </c>
      <c r="E24" s="1029">
        <f>Orçamento!J24</f>
      </c>
      <c r="F24" s="1030"/>
      <c r="G24" s="1031">
        <f>E24-F24</f>
      </c>
      <c r="H24" s="1032">
        <f>F24*D24</f>
      </c>
      <c r="I24" s="1033">
        <f>G24*D24</f>
      </c>
      <c r="J24" s="1034">
        <f>I24+H24</f>
      </c>
    </row>
    <row r="25">
      <c r="A25" s="1035" t="s">
        <v>74</v>
      </c>
      <c r="B25" s="1036" t="s">
        <v>261</v>
      </c>
      <c r="C25" s="1037" t="s">
        <v>76</v>
      </c>
      <c r="D25" s="1038" t="n">
        <v>2000.0</v>
      </c>
      <c r="E25" s="1039">
        <f>Orçamento!J25</f>
      </c>
      <c r="F25" s="1040"/>
      <c r="G25" s="1041">
        <f>E25-F25</f>
      </c>
      <c r="H25" s="1042">
        <f>F25*D25</f>
      </c>
      <c r="I25" s="1043">
        <f>G25*D25</f>
      </c>
      <c r="J25" s="1044">
        <f>I25+H25</f>
      </c>
    </row>
    <row r="26">
      <c r="A26" s="1045" t="s">
        <v>77</v>
      </c>
      <c r="B26" s="1046" t="s">
        <v>262</v>
      </c>
      <c r="C26" s="1047" t="s">
        <v>79</v>
      </c>
      <c r="D26" s="1048" t="n">
        <v>500.0</v>
      </c>
      <c r="E26" s="1049">
        <f>Orçamento!J26</f>
      </c>
      <c r="F26" s="1050"/>
      <c r="G26" s="1051">
        <f>E26-F26</f>
      </c>
      <c r="H26" s="1052">
        <f>F26*D26</f>
      </c>
      <c r="I26" s="1053">
        <f>G26*D26</f>
      </c>
      <c r="J26" s="1054">
        <f>I26+H26</f>
      </c>
    </row>
    <row r="27">
      <c r="A27" s="1055" t="s">
        <v>80</v>
      </c>
      <c r="B27"/>
      <c r="C27"/>
      <c r="D27"/>
      <c r="E27"/>
      <c r="F27"/>
      <c r="G27"/>
      <c r="H27" s="1056">
        <f>H8</f>
      </c>
      <c r="I27" s="1057">
        <f>I8</f>
      </c>
      <c r="J27" s="1058">
        <f>J8</f>
      </c>
    </row>
    <row r="37">
      <c r="E37" s="1059">
        <f>DADOS!C11</f>
      </c>
      <c r="F37" s="1059"/>
      <c r="G37" s="1059"/>
      <c r="H37" s="1059"/>
      <c r="I37" s="1059"/>
    </row>
    <row r="38">
      <c r="E38" s="1060">
        <f>DADOS!C12</f>
      </c>
    </row>
  </sheetData>
  <sheetProtection password="BF59" sheet="true" scenarios="true" objects="true" selectLockedCells="true"/>
  <mergeCells>
    <mergeCell ref="B4:F4"/>
    <mergeCell ref="H4:I4"/>
    <mergeCell ref="B5:C5"/>
    <mergeCell ref="E5:G5"/>
    <mergeCell ref="B8:G8"/>
    <mergeCell ref="A27:G27"/>
    <mergeCell ref="E37:I37"/>
    <mergeCell ref="E38:I38"/>
  </mergeCells>
  <pageMargins bottom="0.75" footer="0.5" header="0.5" left="0.5" right="0.5" top="0.75"/>
  <pageSetup orientation="landscape" paperSize="9"/>
  <drawing r:id="rId1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s="1061">
        <f>'BDI Principal'!D14</f>
      </c>
    </row>
    <row r="2">
      <c r="A2" s="1062">
        <f>'BDI Diferenciado'!D14</f>
      </c>
    </row>
    <row r="3">
      <c r="A3" s="1063">
        <f>'BDI (Fator K e TRDE)'!B12</f>
      </c>
    </row>
    <row r="4">
      <c r="A4" s="1064">
        <f>'BDI (Fator K e TRDE)'!B13</f>
      </c>
    </row>
  </sheetData>
  <sheetProtection password="BF59" sheet="true" scenarios="true" objects="true" selectLockedCell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2025-01-14T14:20:37Z</dcterms:created>
  <dc:creator>Apache POI</dc:creator>
</coreProperties>
</file>