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workbookProtection lockRevision="true" lockStructure="true" lockWindows="true"/>
  <bookViews>
    <workbookView activeTab="0"/>
  </bookViews>
  <sheets>
    <sheet name="DADOS" r:id="rId3" sheetId="1"/>
    <sheet name="Orçamento" r:id="rId4" sheetId="2"/>
    <sheet name="Cronograma" r:id="rId5" sheetId="3"/>
    <sheet name="BDI Principal" r:id="rId6" sheetId="4"/>
    <sheet name="BDI Diferenciado" r:id="rId7" sheetId="5"/>
    <sheet name="BDI Outros" r:id="rId8" sheetId="6"/>
    <sheet name="BDI (Fator K e TRDE)" r:id="rId9" sheetId="7"/>
    <sheet name="Repositório" r:id="rId10" sheetId="8" state="veryHidden"/>
  </sheets>
</workbook>
</file>

<file path=xl/sharedStrings.xml><?xml version="1.0" encoding="utf-8"?>
<sst xmlns="http://schemas.openxmlformats.org/spreadsheetml/2006/main" count="327" uniqueCount="149">
  <si>
    <t>Prefeitura Municipal de Balneário Camboriú - SC</t>
  </si>
  <si>
    <t>SPU -  Secretaria de Planejamento e Desenvolvimento Urbano</t>
  </si>
  <si>
    <t>Data do documento:</t>
  </si>
  <si>
    <t>03/11/2025</t>
  </si>
  <si>
    <t>Licitação número:</t>
  </si>
  <si>
    <t>Lote:</t>
  </si>
  <si>
    <t>Dados da licitante</t>
  </si>
  <si>
    <t>Razão social</t>
  </si>
  <si>
    <t>CNPJ:</t>
  </si>
  <si>
    <t/>
  </si>
  <si>
    <t>Telefone:</t>
  </si>
  <si>
    <t>E-Mail:</t>
  </si>
  <si>
    <t>Nome responsável:</t>
  </si>
  <si>
    <t>CPF responsável:</t>
  </si>
  <si>
    <t>Cidade licitante:</t>
  </si>
  <si>
    <t>UF licitante:</t>
  </si>
  <si>
    <t>Orcamento de obra - EXECUÇÃO DE OBRA DE CONSTRUÇÃO EM CRECHE VOVÔ ALÉCIO</t>
  </si>
  <si>
    <t xml:space="preserve">Data: </t>
  </si>
  <si>
    <t xml:space="preserve">Empresa: </t>
  </si>
  <si>
    <t xml:space="preserve">Telefone: </t>
  </si>
  <si>
    <t xml:space="preserve">CNPJ: </t>
  </si>
  <si>
    <t xml:space="preserve">Cidade: </t>
  </si>
  <si>
    <t xml:space="preserve">UF: </t>
  </si>
  <si>
    <t>Item</t>
  </si>
  <si>
    <t>Descrição dos itens</t>
  </si>
  <si>
    <t>U.M.</t>
  </si>
  <si>
    <t>Qtde.</t>
  </si>
  <si>
    <t>Custo base R$</t>
  </si>
  <si>
    <t>%BDI/K/TRDE Base</t>
  </si>
  <si>
    <t>Preço base R$</t>
  </si>
  <si>
    <t>Custo Un. R$</t>
  </si>
  <si>
    <t>%BDI/K/TRDE</t>
  </si>
  <si>
    <t>Preço Un. R$</t>
  </si>
  <si>
    <t>Material R$</t>
  </si>
  <si>
    <t>Serviço R$</t>
  </si>
  <si>
    <t>Total Material R$</t>
  </si>
  <si>
    <t>Total Serviço R$</t>
  </si>
  <si>
    <t>Total R$</t>
  </si>
  <si>
    <t>1</t>
  </si>
  <si>
    <t>SERVIÇOS INICIAIS</t>
  </si>
  <si>
    <t>Etapa</t>
  </si>
  <si>
    <t>1.1</t>
  </si>
  <si>
    <t>LIMPEZA MANUAL DE VEGETAÇÃO EM TERRENO COM ENXADA. AF_03/2024 - [REF. CUSTO:98524-SINAPI-08/2025]</t>
  </si>
  <si>
    <t>M2</t>
  </si>
  <si>
    <t>1.2</t>
  </si>
  <si>
    <t>ESCAVAÇÃO MECANIZADA DE VALA COM PROFUNDIDADE ATÉ 1,5 M (MÉDIA MONTANTE E JUSANTE/UMA COMPOSIÇÃO POR TRECHO), RETROESCAV. (0,26 M3), LARGURA MENOR QUE 0,8 M, EM SOLO DE 1A CATEGORIA, LOCAIS COM BAIXO NÍVEL DE INTERFERÊNCIA. AF_09/2024 - [REF. CUSTO:90105-SINAPI-08/2025]</t>
  </si>
  <si>
    <t>M3</t>
  </si>
  <si>
    <t>1.3</t>
  </si>
  <si>
    <t>FORNECIMENTO E INSTALAÇÃO DE PLACA DE OBRA COM CHAPA GALVANIZADA E ESTRUTURA DE MADEIRA. AF_03/2022_PS - [REF. CUSTO:103689-SINAPI-08/2025]</t>
  </si>
  <si>
    <t>1.4</t>
  </si>
  <si>
    <t>LOCACAO DE CONTAINER 2,30 X 6,00 M, ALT. 2,50 M, COM 1 SANITARIO, PARA ESCRITORIO, COMPLETO, SEM DIVISORIAS INTERNAS (NAO INCLUI MOBILIZACAO/DESMOBILIZACAO) - [REF. CUSTO:10775-SINAPI-08/2025]</t>
  </si>
  <si>
    <t>MES</t>
  </si>
  <si>
    <t>1.5</t>
  </si>
  <si>
    <t>DEMOLIÇÃO DE ALVENARIA PARA QUALQUER TIPO DE BLOCO, DE FORMA MECANIZADA, SEM REAPROVEITAMENTO. AF_09/2023 - [REF. CUSTO:97625-SINAPI-08/2025]</t>
  </si>
  <si>
    <t>1.6</t>
  </si>
  <si>
    <t>CARGA, MANOBRA E DESCARGA DE ENTULHO EM CAMINHÃO BASCULANTE 14 M³ - CARGA COM ESCAVADEIRA HIDRÁULICA  (CAÇAMBA DE 0,80 M³ / 111 HP) E DESCARGA LIVRE (UNIDADE: M3). AF_07/2020 - [REF. CUSTO:100983-SINAPI-08/2025]</t>
  </si>
  <si>
    <t>1.7</t>
  </si>
  <si>
    <t>ARGILA OU BARRO PARA ATERRO/REATERRO (COM TRANSPORTE ATE 10 KM) - [REF. CUSTO:6081-SINAPI-08/2025]</t>
  </si>
  <si>
    <t>1.8</t>
  </si>
  <si>
    <t>ATERRO MECANIZADO DE VALA COM ESCAVADEIRA HIDRÁULICA (CAPACIDADE DA CAÇAMBA: 0,8 M³/POTÊNCIA: 111 HP), LARGURA ATÉ 2,5 M, PROFUNDIDADE DE 3,0 A 6,0 M, COM SOLO ARGILO-ARENOSO. AF_08/2023 - [REF. CUSTO:94310-SINAPI-08/2025]</t>
  </si>
  <si>
    <t>1.9</t>
  </si>
  <si>
    <t>INSTALAÇÃO E DESINSTALAÇÃO MECANIZADA DE CONTÊINER OU MÓDULO HABITÁVEL DE USOS DIVERSOS. AF_03/2024 - [REF. CUSTO:105115-SINAPI-08/2025]</t>
  </si>
  <si>
    <t>UN</t>
  </si>
  <si>
    <t>1.10</t>
  </si>
  <si>
    <t>TRANSPORTE COM CAMINHÃO CARROCERIA COM GUINDAUTO (MUNCK), MOMENTO MÁXIMO DE CARGA 11,7 TM, EM VIA URBANA PAVIMENTADA, DMT ATÉ 30KM (UNIDADE: TXKM). AF_07/2020 - [REF. CUSTO:100952-SINAPI-08/2025]</t>
  </si>
  <si>
    <t>TXKM</t>
  </si>
  <si>
    <t>2</t>
  </si>
  <si>
    <t>ESTRUTURA DO MURO</t>
  </si>
  <si>
    <t>2.1</t>
  </si>
  <si>
    <t>ESTACA BROCA DE CONCRETO, DIÂMETRO DE 25CM, ESCAVAÇÃO MANUAL COM TRADO CONCHA, COM ARMADURA DE ARRANQUE. AF_05/2020 - [REF. CUSTO:101174-SINAPI-08/2025]</t>
  </si>
  <si>
    <t>M</t>
  </si>
  <si>
    <t>2.2</t>
  </si>
  <si>
    <t>FABRICAÇÃO, MONTAGEM E DESMONTAGEM DE FÔRMA PARA VIGA BALDRAME, EM MADEIRA SERRADA, E=25 MM, 4 UTILIZAÇÕES. AF_01/2024 - [REF. CUSTO:96536-SINAPI-08/2025]</t>
  </si>
  <si>
    <t>2.3</t>
  </si>
  <si>
    <t>CONCRETAGEM DE BLOCO DE COROAMENTO OU VIGA BALDRAME, FCK 30 MPA, COM USO DE BOMBA - LANÇAMENTO, ADENSAMENTO E ACABAMENTO. AF_01/2024 - [REF. CUSTO:96557-SINAPI-08/2025]</t>
  </si>
  <si>
    <t>2.4</t>
  </si>
  <si>
    <t>ARMAÇÃO DE SAPATA ISOLADA, VIGA BALDRAME E SAPATA CORRIDA UTILIZANDO AÇO CA-60 DE 5 MM - MONTAGEM. AF_01/2024 - [REF. CUSTO:104916-SINAPI-08/2025]</t>
  </si>
  <si>
    <t>KG</t>
  </si>
  <si>
    <t>2.5</t>
  </si>
  <si>
    <t>ARMAÇÃO DE SAPATA ISOLADA, VIGA BALDRAME E SAPATA CORRIDA UTILIZANDO AÇO CA-50 DE 10 MM - MONTAGEM. AF_01/2024 - [REF. CUSTO:104919-SINAPI-08/2025]</t>
  </si>
  <si>
    <t>2.6</t>
  </si>
  <si>
    <t>CONCRETAGEM DE PILARES, FCK = 25 MPA, COM USO DE BOMBA - LANÇAMENTO, ADENSAMENTO E ACABAMENTO. AF_02/2022_PS - [REF. CUSTO:103672-SINAPI-08/2025]</t>
  </si>
  <si>
    <t>2.7</t>
  </si>
  <si>
    <t>ARMAÇÃO DE PILAR OU VIGA DE ESTRUTURA CONVENCIONAL DE CONCRETO ARMADO UTILIZANDO AÇO CA-50 DE 8,0 MM - MONTAGEM. AF_06/2022 - [REF. CUSTO:92761-SINAPI-08/2025]</t>
  </si>
  <si>
    <t>2.8</t>
  </si>
  <si>
    <t>ARMAÇÃO DE PILAR OU VIGA DE ESTRUTURA DE CONCRETO ARMADO EMBUTIDA EM ALVENARIA DE VEDAÇÃO UTILIZANDO AÇO CA-60 DE 5,0 MM - MONTAGEM. AF_06/2022 - [REF. CUSTO:104111-SINAPI-08/2025]</t>
  </si>
  <si>
    <t>2.9</t>
  </si>
  <si>
    <t>FABRICAÇÃO DE FÔRMA PARA PILARES E ESTRUTURAS SIMILARES, EM MADEIRA SERRADA, E=25 MM. AF_09/2020 - [REF. CUSTO:92269-SINAPI-08/2025]</t>
  </si>
  <si>
    <t>2.10</t>
  </si>
  <si>
    <t>LASTRO DE CONCRETO MAGRO, APLICADO EM BLOCOS DE COROAMENTO OU SAPATAS. AF_01/2024 - [REF. CUSTO:96616-SINAPI-08/2025]</t>
  </si>
  <si>
    <t>3</t>
  </si>
  <si>
    <t>MURO</t>
  </si>
  <si>
    <t>3.1</t>
  </si>
  <si>
    <t>CHAPISCO APLICADO EM ALVENARIA (SEM PRESENÇA DE VÃOS) E ESTRUTURAS DE CONCRETO DE FACHADA, COM COLHER DE PEDREIRO.  ARGAMASSA TRAÇO 1:3 COM PREPARO EM BETONEIRA 400L. AF_10/2022 - [REF. CUSTO:87894-SINAPI-08/2025]</t>
  </si>
  <si>
    <t>3.2</t>
  </si>
  <si>
    <t>EMBOÇO OU MASSA ÚNICA EM ARGAMASSA TRAÇO 1:2:8, PREPARO MECÂNICO COM BETONEIRA 400 L, APLICADA MANUALMENTE EM PANOS CEGOS DE FACHADA (SEM PRESENÇA DE VÃOS), ESPESSURA DE 25 MM. AF_08/2022 - [REF. CUSTO:87792-SINAPI-08/2025]</t>
  </si>
  <si>
    <t>3.3</t>
  </si>
  <si>
    <t>ALVENARIA DE VEDAÇÃO DE BLOCOS CERÂMICOS FURADOS NA HORIZONTAL DE 11,5X19X19 CM (ESPESSURA 11,5 CM) E ARGAMASSA DE ASSENTAMENTO COM PREPARO MANUAL. AF_12/2021 - [REF. CUSTO:103331-SINAPI-08/2025]</t>
  </si>
  <si>
    <t>3.4</t>
  </si>
  <si>
    <t>APLICAÇÃO MANUAL DE FUNDO SELADOR ACRÍLICO EM PAREDES EXTERNAS DE CASAS. AF_03/2024 - [REF. CUSTO:88415-SINAPI-08/2025]</t>
  </si>
  <si>
    <t>3.5</t>
  </si>
  <si>
    <t>APLICAÇÃO MANUAL DE TINTA LÁTEX ACRÍLICA EM PANOS SEM PRESENÇA DE VÃOS, DUAS DEMÃOS. AF_03/2024 - [REF. CUSTO:95623-SINAPI-08/2025]</t>
  </si>
  <si>
    <t>3.6</t>
  </si>
  <si>
    <t>APLICAÇÃO MANUAL DE MASSA ACRÍLICA EM PAREDES EXTERNAS DE CASAS, UMA DEMÃO. AF_03/2024 - [REF. CUSTO:96130-SINAPI-08/2025]</t>
  </si>
  <si>
    <t>Valor total R$</t>
  </si>
  <si>
    <t>Itens com 'Custo Un. R$' na cor azul são de contrapartida do município, por isso seu custo deve permanecer zero!</t>
  </si>
  <si>
    <t>Itens com 'Custo Un. R$' na cor amarela serão executados pela empresa contratante!</t>
  </si>
  <si>
    <t xml:space="preserve">Referências de custo utilizadas: SINAPI-08/2025   </t>
  </si>
  <si>
    <t>% Mês 1</t>
  </si>
  <si>
    <t>R$ Mês 1</t>
  </si>
  <si>
    <t>% Mês 2</t>
  </si>
  <si>
    <t>R$ Mês 2</t>
  </si>
  <si>
    <t>% Total</t>
  </si>
  <si>
    <t>R$ Total</t>
  </si>
  <si>
    <t>Totais cronograma</t>
  </si>
  <si>
    <t>1º quartil</t>
  </si>
  <si>
    <t>3º quartil</t>
  </si>
  <si>
    <t>Proposto</t>
  </si>
  <si>
    <t>Identificação</t>
  </si>
  <si>
    <t>AC</t>
  </si>
  <si>
    <t>Administração Central</t>
  </si>
  <si>
    <t>S+G</t>
  </si>
  <si>
    <t>Seguro e Garantia</t>
  </si>
  <si>
    <t>R</t>
  </si>
  <si>
    <t>Risco</t>
  </si>
  <si>
    <t>DF</t>
  </si>
  <si>
    <t>Despesas Financeiras</t>
  </si>
  <si>
    <t>L</t>
  </si>
  <si>
    <t>Lucro</t>
  </si>
  <si>
    <t>I*</t>
  </si>
  <si>
    <t>Tributos *</t>
  </si>
  <si>
    <t>Total</t>
  </si>
  <si>
    <t>PIS e COFINS</t>
  </si>
  <si>
    <t>Alíquota ISS</t>
  </si>
  <si>
    <t>Base de cálculo</t>
  </si>
  <si>
    <t>ISS Aplicável</t>
  </si>
  <si>
    <t>Cont. Prev. s/Rec.Bruta</t>
  </si>
  <si>
    <t>K1=</t>
  </si>
  <si>
    <t>Encargos sociais incidentes sobre a mão de obra</t>
  </si>
  <si>
    <t>k2=</t>
  </si>
  <si>
    <t>Administração central (overhead)</t>
  </si>
  <si>
    <t>k3=</t>
  </si>
  <si>
    <t>Margem bruta</t>
  </si>
  <si>
    <t>k4=</t>
  </si>
  <si>
    <t>Impostos (PIS + COFINS + ISS)</t>
  </si>
  <si>
    <t>K</t>
  </si>
  <si>
    <t>{[(1+k1+k2)(1+k3)]/(1-k4)}</t>
  </si>
  <si>
    <t>TRDE</t>
  </si>
  <si>
    <t>[(1+k3)/(1-k4)]</t>
  </si>
</sst>
</file>

<file path=xl/styles.xml><?xml version="1.0" encoding="utf-8"?>
<styleSheet xmlns="http://schemas.openxmlformats.org/spreadsheetml/2006/main">
  <numFmts count="9">
    <numFmt numFmtId="165" formatCode="00 000 000 0000 00"/>
    <numFmt numFmtId="166" formatCode="00 000 0000 00"/>
    <numFmt numFmtId="167" formatCode="(##) ####-####"/>
    <numFmt numFmtId="168" formatCode="(000) 0000-0000"/>
    <numFmt numFmtId="169" formatCode="dd/mm/yyyy"/>
    <numFmt numFmtId="170" formatCode="#,##0.0000"/>
    <numFmt numFmtId="171" formatCode="#,####0.00"/>
    <numFmt numFmtId="172" formatCode="#,####0.0000"/>
    <numFmt numFmtId="173" formatCode="#,##0.00##"/>
  </numFmts>
  <fonts count="862">
    <font>
      <sz val="11.0"/>
      <color indexed="8"/>
      <name val="Calibri"/>
      <family val="2"/>
      <scheme val="minor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  <color indexed="8"/>
    </font>
  </fonts>
  <fills count="10">
    <fill>
      <patternFill patternType="none"/>
    </fill>
    <fill>
      <patternFill patternType="darkGray"/>
    </fill>
    <fill>
      <patternFill>
        <fgColor rgb="FFFF64"/>
      </patternFill>
    </fill>
    <fill>
      <patternFill patternType="solid">
        <fgColor rgb="FFFF64"/>
      </patternFill>
    </fill>
    <fill>
      <patternFill>
        <fgColor rgb="C0C0C0"/>
      </patternFill>
    </fill>
    <fill>
      <patternFill patternType="solid">
        <fgColor rgb="C0C0C0"/>
      </patternFill>
    </fill>
    <fill>
      <patternFill>
        <fgColor rgb="B0E0E6"/>
      </patternFill>
    </fill>
    <fill>
      <patternFill patternType="solid">
        <fgColor rgb="B0E0E6"/>
      </patternFill>
    </fill>
    <fill>
      <patternFill>
        <fgColor indexed="22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top style="thin"/>
      <bottom style="thin"/>
    </border>
    <border>
      <top style="medium"/>
    </border>
    <border>
      <top style="thin"/>
      <bottom style="thin"/>
    </border>
    <border>
      <left style="thin"/>
      <top style="thin"/>
      <bottom style="thin"/>
    </border>
  </borders>
  <cellStyleXfs count="1">
    <xf numFmtId="0" fontId="0" fillId="0" borderId="0"/>
  </cellStyleXfs>
  <cellXfs count="868">
    <xf numFmtId="172" fontId="0" fillId="0" borderId="0" xfId="0" applyNumberFormat="true"/>
    <xf numFmtId="0" fontId="1" fillId="0" borderId="4" xfId="0" applyBorder="true" applyFont="true">
      <alignment horizontal="center" vertical="top"/>
      <protection locked="true"/>
    </xf>
    <xf numFmtId="0" fontId="2" fillId="3" borderId="4" xfId="0" applyFill="true" applyBorder="true" applyFont="true">
      <alignment vertical="top"/>
      <protection locked="false"/>
    </xf>
    <xf numFmtId="165" fontId="3" fillId="3" borderId="4" xfId="0" applyFill="true" applyBorder="true" applyNumberFormat="true" applyFont="true">
      <alignment vertical="top"/>
      <protection locked="false"/>
    </xf>
    <xf numFmtId="166" fontId="4" fillId="3" borderId="4" xfId="0" applyFill="true" applyBorder="true" applyNumberFormat="true" applyFont="true">
      <alignment vertical="top"/>
      <protection locked="false"/>
    </xf>
    <xf numFmtId="167" fontId="5" fillId="3" borderId="4" xfId="0" applyFill="true" applyBorder="true" applyNumberFormat="true" applyFont="true">
      <alignment vertical="top"/>
      <protection locked="false"/>
    </xf>
    <xf numFmtId="0" fontId="6" fillId="0" borderId="0" xfId="0" applyFont="true">
      <alignment horizontal="left" vertical="top"/>
      <protection locked="true"/>
    </xf>
    <xf numFmtId="165" fontId="7" fillId="0" borderId="0" xfId="0" applyFont="true" applyNumberFormat="true">
      <alignment horizontal="left" vertical="top"/>
      <protection locked="true"/>
    </xf>
    <xf numFmtId="168" fontId="8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9" fillId="5" borderId="0" xfId="0" applyFill="true" applyFont="true">
      <alignment horizontal="left"/>
      <protection locked="true"/>
    </xf>
    <xf numFmtId="0" fontId="10" fillId="5" borderId="4" xfId="0" applyFill="true" applyBorder="true" applyFont="true">
      <alignment horizontal="left"/>
      <protection locked="true"/>
    </xf>
    <xf numFmtId="0" fontId="11" fillId="5" borderId="4" xfId="0" applyFill="true" applyBorder="true" applyFont="true">
      <alignment horizontal="left"/>
      <protection locked="true"/>
    </xf>
    <xf numFmtId="0" fontId="12" fillId="5" borderId="4" xfId="0" applyFill="true" applyBorder="true" applyFont="true">
      <alignment horizontal="left"/>
      <protection locked="true"/>
    </xf>
    <xf numFmtId="0" fontId="13" fillId="5" borderId="4" xfId="0" applyFill="true" applyBorder="true" applyFont="true">
      <alignment horizontal="left"/>
      <protection locked="true"/>
    </xf>
    <xf numFmtId="0" fontId="14" fillId="5" borderId="4" xfId="0" applyFill="true" applyBorder="true" applyFont="true">
      <alignment horizontal="left"/>
      <protection locked="true"/>
    </xf>
    <xf numFmtId="0" fontId="15" fillId="5" borderId="4" xfId="0" applyFill="true" applyBorder="true" applyFont="true">
      <alignment horizontal="left"/>
      <protection locked="true"/>
    </xf>
    <xf numFmtId="0" fontId="16" fillId="5" borderId="4" xfId="0" applyFill="true" applyBorder="true" applyFont="true">
      <alignment horizontal="left"/>
      <protection locked="true"/>
    </xf>
    <xf numFmtId="0" fontId="17" fillId="5" borderId="4" xfId="0" applyFill="true" applyBorder="true" applyFont="true">
      <alignment horizontal="left"/>
      <protection locked="true"/>
    </xf>
    <xf numFmtId="0" fontId="18" fillId="5" borderId="4" xfId="0" applyFill="true" applyBorder="true" applyFont="true">
      <alignment horizontal="left"/>
      <protection locked="true"/>
    </xf>
    <xf numFmtId="0" fontId="19" fillId="5" borderId="4" xfId="0" applyFill="true" applyBorder="true" applyFont="true">
      <alignment horizontal="left"/>
      <protection locked="true"/>
    </xf>
    <xf numFmtId="0" fontId="20" fillId="5" borderId="4" xfId="0" applyFill="true" applyBorder="true" applyFont="true">
      <alignment horizontal="left"/>
      <protection locked="true"/>
    </xf>
    <xf numFmtId="0" fontId="21" fillId="5" borderId="4" xfId="0" applyFill="true" applyBorder="true" applyFont="true">
      <alignment horizontal="left"/>
      <protection locked="true"/>
    </xf>
    <xf numFmtId="4" fontId="22" fillId="5" borderId="4" xfId="0" applyFill="true" applyBorder="true" applyFont="true" applyNumberFormat="true">
      <alignment horizontal="right"/>
      <protection locked="true"/>
    </xf>
    <xf numFmtId="4" fontId="23" fillId="5" borderId="4" xfId="0" applyFill="true" applyBorder="true" applyFont="true" applyNumberFormat="true">
      <alignment horizontal="right"/>
      <protection locked="true"/>
    </xf>
    <xf numFmtId="4" fontId="24" fillId="5" borderId="4" xfId="0" applyFill="true" applyBorder="true" applyFont="true" applyNumberFormat="true">
      <alignment horizontal="right"/>
      <protection locked="true"/>
    </xf>
    <xf numFmtId="0" fontId="25" fillId="0" borderId="0" xfId="0" applyFont="true"/>
    <xf numFmtId="0" fontId="26" fillId="0" borderId="4" xfId="0" applyBorder="true" applyFont="true">
      <alignment horizontal="left" vertical="top"/>
      <protection locked="true"/>
    </xf>
    <xf numFmtId="0" fontId="27" fillId="0" borderId="4" xfId="0" applyBorder="true" applyFont="true">
      <alignment horizontal="left" vertical="top" wrapText="true"/>
      <protection locked="true"/>
    </xf>
    <xf numFmtId="0" fontId="28" fillId="0" borderId="4" xfId="0" applyBorder="true" applyFont="true">
      <alignment horizontal="center" vertical="top"/>
      <protection locked="true"/>
    </xf>
    <xf numFmtId="170" fontId="29" fillId="0" borderId="4" xfId="0" applyBorder="true" applyFont="true" applyNumberFormat="true">
      <alignment horizontal="right" vertical="top"/>
      <protection locked="true"/>
    </xf>
    <xf numFmtId="171" fontId="30" fillId="0" borderId="4" xfId="0" applyBorder="true" applyFont="true" applyNumberFormat="true">
      <alignment horizontal="right" vertical="top"/>
      <protection locked="true"/>
    </xf>
    <xf numFmtId="171" fontId="31" fillId="0" borderId="4" xfId="0" applyBorder="true" applyFont="true" applyNumberFormat="true">
      <alignment horizontal="right" vertical="top"/>
      <protection locked="true"/>
    </xf>
    <xf numFmtId="171" fontId="32" fillId="0" borderId="4" xfId="0" applyBorder="true" applyFont="true" applyNumberFormat="true">
      <alignment horizontal="right" vertical="top"/>
      <protection locked="true"/>
    </xf>
    <xf numFmtId="172" fontId="33" fillId="3" borderId="4" xfId="0" applyFill="true" applyBorder="true" applyFont="true" applyNumberFormat="true">
      <alignment vertical="top" horizontal="right"/>
      <protection locked="false"/>
    </xf>
    <xf numFmtId="173" fontId="34" fillId="0" borderId="4" xfId="0" applyBorder="true" applyFont="true" applyNumberFormat="true">
      <alignment horizontal="right" vertical="top"/>
      <protection locked="true"/>
    </xf>
    <xf numFmtId="4" fontId="35" fillId="0" borderId="4" xfId="0" applyBorder="true" applyFont="true" applyNumberFormat="true">
      <alignment horizontal="right" vertical="top"/>
      <protection locked="true"/>
    </xf>
    <xf numFmtId="172" fontId="36" fillId="3" borderId="4" xfId="0" applyFill="true" applyBorder="true" applyFont="true" applyNumberFormat="true">
      <alignment vertical="top" horizontal="right"/>
      <protection locked="false"/>
    </xf>
    <xf numFmtId="171" fontId="37" fillId="0" borderId="4" xfId="0" applyBorder="true" applyFont="true" applyNumberFormat="true">
      <alignment horizontal="right" vertical="top"/>
      <protection locked="true"/>
    </xf>
    <xf numFmtId="171" fontId="38" fillId="0" borderId="4" xfId="0" applyBorder="true" applyFont="true" applyNumberFormat="true">
      <alignment horizontal="right" vertical="top"/>
      <protection locked="true"/>
    </xf>
    <xf numFmtId="171" fontId="39" fillId="0" borderId="4" xfId="0" applyBorder="true" applyFont="true" applyNumberFormat="true">
      <alignment horizontal="right" vertical="top"/>
      <protection locked="true"/>
    </xf>
    <xf numFmtId="4" fontId="40" fillId="0" borderId="4" xfId="0" applyBorder="true" applyFont="true" applyNumberFormat="true">
      <alignment horizontal="right" vertical="top"/>
      <protection locked="true"/>
    </xf>
    <xf numFmtId="0" fontId="41" fillId="0" borderId="0" xfId="0" applyFont="true"/>
    <xf numFmtId="0" fontId="42" fillId="0" borderId="4" xfId="0" applyBorder="true" applyFont="true">
      <alignment horizontal="left" vertical="top"/>
      <protection locked="true"/>
    </xf>
    <xf numFmtId="0" fontId="43" fillId="0" borderId="4" xfId="0" applyBorder="true" applyFont="true">
      <alignment horizontal="left" vertical="top" wrapText="true"/>
      <protection locked="true"/>
    </xf>
    <xf numFmtId="0" fontId="44" fillId="0" borderId="4" xfId="0" applyBorder="true" applyFont="true">
      <alignment horizontal="center" vertical="top"/>
      <protection locked="true"/>
    </xf>
    <xf numFmtId="170" fontId="45" fillId="0" borderId="4" xfId="0" applyBorder="true" applyFont="true" applyNumberFormat="true">
      <alignment horizontal="right" vertical="top"/>
      <protection locked="true"/>
    </xf>
    <xf numFmtId="171" fontId="46" fillId="0" borderId="4" xfId="0" applyBorder="true" applyFont="true" applyNumberFormat="true">
      <alignment horizontal="right" vertical="top"/>
      <protection locked="true"/>
    </xf>
    <xf numFmtId="171" fontId="47" fillId="0" borderId="4" xfId="0" applyBorder="true" applyFont="true" applyNumberFormat="true">
      <alignment horizontal="right" vertical="top"/>
      <protection locked="true"/>
    </xf>
    <xf numFmtId="171" fontId="48" fillId="0" borderId="4" xfId="0" applyBorder="true" applyFont="true" applyNumberFormat="true">
      <alignment horizontal="right" vertical="top"/>
      <protection locked="true"/>
    </xf>
    <xf numFmtId="172" fontId="49" fillId="3" borderId="4" xfId="0" applyFill="true" applyBorder="true" applyFont="true" applyNumberFormat="true">
      <alignment vertical="top" horizontal="right"/>
      <protection locked="false"/>
    </xf>
    <xf numFmtId="173" fontId="50" fillId="0" borderId="4" xfId="0" applyBorder="true" applyFont="true" applyNumberFormat="true">
      <alignment horizontal="right" vertical="top"/>
      <protection locked="true"/>
    </xf>
    <xf numFmtId="4" fontId="51" fillId="0" borderId="4" xfId="0" applyBorder="true" applyFont="true" applyNumberFormat="true">
      <alignment horizontal="right" vertical="top"/>
      <protection locked="true"/>
    </xf>
    <xf numFmtId="172" fontId="52" fillId="3" borderId="4" xfId="0" applyFill="true" applyBorder="true" applyFont="true" applyNumberFormat="true">
      <alignment vertical="top" horizontal="right"/>
      <protection locked="false"/>
    </xf>
    <xf numFmtId="171" fontId="53" fillId="0" borderId="4" xfId="0" applyBorder="true" applyFont="true" applyNumberFormat="true">
      <alignment horizontal="right" vertical="top"/>
      <protection locked="true"/>
    </xf>
    <xf numFmtId="171" fontId="54" fillId="0" borderId="4" xfId="0" applyBorder="true" applyFont="true" applyNumberFormat="true">
      <alignment horizontal="right" vertical="top"/>
      <protection locked="true"/>
    </xf>
    <xf numFmtId="171" fontId="55" fillId="0" borderId="4" xfId="0" applyBorder="true" applyFont="true" applyNumberFormat="true">
      <alignment horizontal="right" vertical="top"/>
      <protection locked="true"/>
    </xf>
    <xf numFmtId="4" fontId="56" fillId="0" borderId="4" xfId="0" applyBorder="true" applyFont="true" applyNumberFormat="true">
      <alignment horizontal="right" vertical="top"/>
      <protection locked="true"/>
    </xf>
    <xf numFmtId="0" fontId="57" fillId="0" borderId="0" xfId="0" applyFont="true"/>
    <xf numFmtId="0" fontId="58" fillId="0" borderId="4" xfId="0" applyBorder="true" applyFont="true">
      <alignment horizontal="left" vertical="top"/>
      <protection locked="true"/>
    </xf>
    <xf numFmtId="0" fontId="59" fillId="0" borderId="4" xfId="0" applyBorder="true" applyFont="true">
      <alignment horizontal="left" vertical="top" wrapText="true"/>
      <protection locked="true"/>
    </xf>
    <xf numFmtId="0" fontId="60" fillId="0" borderId="4" xfId="0" applyBorder="true" applyFont="true">
      <alignment horizontal="center" vertical="top"/>
      <protection locked="true"/>
    </xf>
    <xf numFmtId="170" fontId="61" fillId="0" borderId="4" xfId="0" applyBorder="true" applyFont="true" applyNumberFormat="true">
      <alignment horizontal="right" vertical="top"/>
      <protection locked="true"/>
    </xf>
    <xf numFmtId="171" fontId="62" fillId="0" borderId="4" xfId="0" applyBorder="true" applyFont="true" applyNumberFormat="true">
      <alignment horizontal="right" vertical="top"/>
      <protection locked="true"/>
    </xf>
    <xf numFmtId="171" fontId="63" fillId="0" borderId="4" xfId="0" applyBorder="true" applyFont="true" applyNumberFormat="true">
      <alignment horizontal="right" vertical="top"/>
      <protection locked="true"/>
    </xf>
    <xf numFmtId="171" fontId="64" fillId="0" borderId="4" xfId="0" applyBorder="true" applyFont="true" applyNumberFormat="true">
      <alignment horizontal="right" vertical="top"/>
      <protection locked="true"/>
    </xf>
    <xf numFmtId="172" fontId="65" fillId="3" borderId="4" xfId="0" applyFill="true" applyBorder="true" applyFont="true" applyNumberFormat="true">
      <alignment vertical="top" horizontal="right"/>
      <protection locked="false"/>
    </xf>
    <xf numFmtId="173" fontId="66" fillId="0" borderId="4" xfId="0" applyBorder="true" applyFont="true" applyNumberFormat="true">
      <alignment horizontal="right" vertical="top"/>
      <protection locked="true"/>
    </xf>
    <xf numFmtId="4" fontId="67" fillId="0" borderId="4" xfId="0" applyBorder="true" applyFont="true" applyNumberFormat="true">
      <alignment horizontal="right" vertical="top"/>
      <protection locked="true"/>
    </xf>
    <xf numFmtId="172" fontId="68" fillId="3" borderId="4" xfId="0" applyFill="true" applyBorder="true" applyFont="true" applyNumberFormat="true">
      <alignment vertical="top" horizontal="right"/>
      <protection locked="false"/>
    </xf>
    <xf numFmtId="171" fontId="69" fillId="0" borderId="4" xfId="0" applyBorder="true" applyFont="true" applyNumberFormat="true">
      <alignment horizontal="right" vertical="top"/>
      <protection locked="true"/>
    </xf>
    <xf numFmtId="171" fontId="70" fillId="0" borderId="4" xfId="0" applyBorder="true" applyFont="true" applyNumberFormat="true">
      <alignment horizontal="right" vertical="top"/>
      <protection locked="true"/>
    </xf>
    <xf numFmtId="171" fontId="71" fillId="0" borderId="4" xfId="0" applyBorder="true" applyFont="true" applyNumberFormat="true">
      <alignment horizontal="right" vertical="top"/>
      <protection locked="true"/>
    </xf>
    <xf numFmtId="4" fontId="72" fillId="0" borderId="4" xfId="0" applyBorder="true" applyFont="true" applyNumberFormat="true">
      <alignment horizontal="right" vertical="top"/>
      <protection locked="true"/>
    </xf>
    <xf numFmtId="0" fontId="73" fillId="0" borderId="0" xfId="0" applyFont="true"/>
    <xf numFmtId="0" fontId="74" fillId="0" borderId="4" xfId="0" applyBorder="true" applyFont="true">
      <alignment horizontal="left" vertical="top"/>
      <protection locked="true"/>
    </xf>
    <xf numFmtId="0" fontId="75" fillId="0" borderId="4" xfId="0" applyBorder="true" applyFont="true">
      <alignment horizontal="left" vertical="top" wrapText="true"/>
      <protection locked="true"/>
    </xf>
    <xf numFmtId="0" fontId="76" fillId="0" borderId="4" xfId="0" applyBorder="true" applyFont="true">
      <alignment horizontal="center" vertical="top"/>
      <protection locked="true"/>
    </xf>
    <xf numFmtId="170" fontId="77" fillId="0" borderId="4" xfId="0" applyBorder="true" applyFont="true" applyNumberFormat="true">
      <alignment horizontal="right" vertical="top"/>
      <protection locked="true"/>
    </xf>
    <xf numFmtId="171" fontId="78" fillId="0" borderId="4" xfId="0" applyBorder="true" applyFont="true" applyNumberFormat="true">
      <alignment horizontal="right" vertical="top"/>
      <protection locked="true"/>
    </xf>
    <xf numFmtId="171" fontId="79" fillId="0" borderId="4" xfId="0" applyBorder="true" applyFont="true" applyNumberFormat="true">
      <alignment horizontal="right" vertical="top"/>
      <protection locked="true"/>
    </xf>
    <xf numFmtId="171" fontId="80" fillId="0" borderId="4" xfId="0" applyBorder="true" applyFont="true" applyNumberFormat="true">
      <alignment horizontal="right" vertical="top"/>
      <protection locked="true"/>
    </xf>
    <xf numFmtId="172" fontId="81" fillId="3" borderId="4" xfId="0" applyFill="true" applyBorder="true" applyFont="true" applyNumberFormat="true">
      <alignment vertical="top" horizontal="right"/>
      <protection locked="false"/>
    </xf>
    <xf numFmtId="173" fontId="82" fillId="0" borderId="4" xfId="0" applyBorder="true" applyFont="true" applyNumberFormat="true">
      <alignment horizontal="right" vertical="top"/>
      <protection locked="true"/>
    </xf>
    <xf numFmtId="4" fontId="83" fillId="0" borderId="4" xfId="0" applyBorder="true" applyFont="true" applyNumberFormat="true">
      <alignment horizontal="right" vertical="top"/>
      <protection locked="true"/>
    </xf>
    <xf numFmtId="172" fontId="84" fillId="3" borderId="4" xfId="0" applyFill="true" applyBorder="true" applyFont="true" applyNumberFormat="true">
      <alignment vertical="top" horizontal="right"/>
      <protection locked="false"/>
    </xf>
    <xf numFmtId="171" fontId="85" fillId="0" borderId="4" xfId="0" applyBorder="true" applyFont="true" applyNumberFormat="true">
      <alignment horizontal="right" vertical="top"/>
      <protection locked="true"/>
    </xf>
    <xf numFmtId="171" fontId="86" fillId="0" borderId="4" xfId="0" applyBorder="true" applyFont="true" applyNumberFormat="true">
      <alignment horizontal="right" vertical="top"/>
      <protection locked="true"/>
    </xf>
    <xf numFmtId="171" fontId="87" fillId="0" borderId="4" xfId="0" applyBorder="true" applyFont="true" applyNumberFormat="true">
      <alignment horizontal="right" vertical="top"/>
      <protection locked="true"/>
    </xf>
    <xf numFmtId="4" fontId="88" fillId="0" borderId="4" xfId="0" applyBorder="true" applyFont="true" applyNumberFormat="true">
      <alignment horizontal="right" vertical="top"/>
      <protection locked="true"/>
    </xf>
    <xf numFmtId="0" fontId="89" fillId="0" borderId="0" xfId="0" applyFont="true"/>
    <xf numFmtId="0" fontId="90" fillId="0" borderId="4" xfId="0" applyBorder="true" applyFont="true">
      <alignment horizontal="left" vertical="top"/>
      <protection locked="true"/>
    </xf>
    <xf numFmtId="0" fontId="91" fillId="0" borderId="4" xfId="0" applyBorder="true" applyFont="true">
      <alignment horizontal="left" vertical="top" wrapText="true"/>
      <protection locked="true"/>
    </xf>
    <xf numFmtId="0" fontId="92" fillId="0" borderId="4" xfId="0" applyBorder="true" applyFont="true">
      <alignment horizontal="center" vertical="top"/>
      <protection locked="true"/>
    </xf>
    <xf numFmtId="170" fontId="93" fillId="0" borderId="4" xfId="0" applyBorder="true" applyFont="true" applyNumberFormat="true">
      <alignment horizontal="right" vertical="top"/>
      <protection locked="true"/>
    </xf>
    <xf numFmtId="171" fontId="94" fillId="0" borderId="4" xfId="0" applyBorder="true" applyFont="true" applyNumberFormat="true">
      <alignment horizontal="right" vertical="top"/>
      <protection locked="true"/>
    </xf>
    <xf numFmtId="171" fontId="95" fillId="0" borderId="4" xfId="0" applyBorder="true" applyFont="true" applyNumberFormat="true">
      <alignment horizontal="right" vertical="top"/>
      <protection locked="true"/>
    </xf>
    <xf numFmtId="171" fontId="96" fillId="0" borderId="4" xfId="0" applyBorder="true" applyFont="true" applyNumberFormat="true">
      <alignment horizontal="right" vertical="top"/>
      <protection locked="true"/>
    </xf>
    <xf numFmtId="172" fontId="97" fillId="3" borderId="4" xfId="0" applyFill="true" applyBorder="true" applyFont="true" applyNumberFormat="true">
      <alignment vertical="top" horizontal="right"/>
      <protection locked="false"/>
    </xf>
    <xf numFmtId="173" fontId="98" fillId="0" borderId="4" xfId="0" applyBorder="true" applyFont="true" applyNumberFormat="true">
      <alignment horizontal="right" vertical="top"/>
      <protection locked="true"/>
    </xf>
    <xf numFmtId="4" fontId="99" fillId="0" borderId="4" xfId="0" applyBorder="true" applyFont="true" applyNumberFormat="true">
      <alignment horizontal="right" vertical="top"/>
      <protection locked="true"/>
    </xf>
    <xf numFmtId="172" fontId="100" fillId="3" borderId="4" xfId="0" applyFill="true" applyBorder="true" applyFont="true" applyNumberFormat="true">
      <alignment vertical="top" horizontal="right"/>
      <protection locked="false"/>
    </xf>
    <xf numFmtId="171" fontId="101" fillId="0" borderId="4" xfId="0" applyBorder="true" applyFont="true" applyNumberFormat="true">
      <alignment horizontal="right" vertical="top"/>
      <protection locked="true"/>
    </xf>
    <xf numFmtId="171" fontId="102" fillId="0" borderId="4" xfId="0" applyBorder="true" applyFont="true" applyNumberFormat="true">
      <alignment horizontal="right" vertical="top"/>
      <protection locked="true"/>
    </xf>
    <xf numFmtId="171" fontId="103" fillId="0" borderId="4" xfId="0" applyBorder="true" applyFont="true" applyNumberFormat="true">
      <alignment horizontal="right" vertical="top"/>
      <protection locked="true"/>
    </xf>
    <xf numFmtId="4" fontId="104" fillId="0" borderId="4" xfId="0" applyBorder="true" applyFont="true" applyNumberFormat="true">
      <alignment horizontal="right" vertical="top"/>
      <protection locked="true"/>
    </xf>
    <xf numFmtId="0" fontId="105" fillId="0" borderId="0" xfId="0" applyFont="true"/>
    <xf numFmtId="0" fontId="106" fillId="0" borderId="4" xfId="0" applyBorder="true" applyFont="true">
      <alignment horizontal="left" vertical="top"/>
      <protection locked="true"/>
    </xf>
    <xf numFmtId="0" fontId="107" fillId="0" borderId="4" xfId="0" applyBorder="true" applyFont="true">
      <alignment horizontal="left" vertical="top" wrapText="true"/>
      <protection locked="true"/>
    </xf>
    <xf numFmtId="0" fontId="108" fillId="0" borderId="4" xfId="0" applyBorder="true" applyFont="true">
      <alignment horizontal="center" vertical="top"/>
      <protection locked="true"/>
    </xf>
    <xf numFmtId="170" fontId="109" fillId="0" borderId="4" xfId="0" applyBorder="true" applyFont="true" applyNumberFormat="true">
      <alignment horizontal="right" vertical="top"/>
      <protection locked="true"/>
    </xf>
    <xf numFmtId="171" fontId="110" fillId="0" borderId="4" xfId="0" applyBorder="true" applyFont="true" applyNumberFormat="true">
      <alignment horizontal="right" vertical="top"/>
      <protection locked="true"/>
    </xf>
    <xf numFmtId="171" fontId="111" fillId="0" borderId="4" xfId="0" applyBorder="true" applyFont="true" applyNumberFormat="true">
      <alignment horizontal="right" vertical="top"/>
      <protection locked="true"/>
    </xf>
    <xf numFmtId="171" fontId="112" fillId="0" borderId="4" xfId="0" applyBorder="true" applyFont="true" applyNumberFormat="true">
      <alignment horizontal="right" vertical="top"/>
      <protection locked="true"/>
    </xf>
    <xf numFmtId="172" fontId="113" fillId="3" borderId="4" xfId="0" applyFill="true" applyBorder="true" applyFont="true" applyNumberFormat="true">
      <alignment vertical="top" horizontal="right"/>
      <protection locked="false"/>
    </xf>
    <xf numFmtId="173" fontId="114" fillId="0" borderId="4" xfId="0" applyBorder="true" applyFont="true" applyNumberFormat="true">
      <alignment horizontal="right" vertical="top"/>
      <protection locked="true"/>
    </xf>
    <xf numFmtId="4" fontId="115" fillId="0" borderId="4" xfId="0" applyBorder="true" applyFont="true" applyNumberFormat="true">
      <alignment horizontal="right" vertical="top"/>
      <protection locked="true"/>
    </xf>
    <xf numFmtId="172" fontId="116" fillId="3" borderId="4" xfId="0" applyFill="true" applyBorder="true" applyFont="true" applyNumberFormat="true">
      <alignment vertical="top" horizontal="right"/>
      <protection locked="false"/>
    </xf>
    <xf numFmtId="171" fontId="117" fillId="0" borderId="4" xfId="0" applyBorder="true" applyFont="true" applyNumberFormat="true">
      <alignment horizontal="right" vertical="top"/>
      <protection locked="true"/>
    </xf>
    <xf numFmtId="171" fontId="118" fillId="0" borderId="4" xfId="0" applyBorder="true" applyFont="true" applyNumberFormat="true">
      <alignment horizontal="right" vertical="top"/>
      <protection locked="true"/>
    </xf>
    <xf numFmtId="171" fontId="119" fillId="0" borderId="4" xfId="0" applyBorder="true" applyFont="true" applyNumberFormat="true">
      <alignment horizontal="right" vertical="top"/>
      <protection locked="true"/>
    </xf>
    <xf numFmtId="4" fontId="120" fillId="0" borderId="4" xfId="0" applyBorder="true" applyFont="true" applyNumberFormat="true">
      <alignment horizontal="right" vertical="top"/>
      <protection locked="true"/>
    </xf>
    <xf numFmtId="0" fontId="121" fillId="0" borderId="0" xfId="0" applyFont="true"/>
    <xf numFmtId="0" fontId="122" fillId="0" borderId="4" xfId="0" applyBorder="true" applyFont="true">
      <alignment horizontal="left" vertical="top"/>
      <protection locked="true"/>
    </xf>
    <xf numFmtId="0" fontId="123" fillId="0" borderId="4" xfId="0" applyBorder="true" applyFont="true">
      <alignment horizontal="left" vertical="top" wrapText="true"/>
      <protection locked="true"/>
    </xf>
    <xf numFmtId="0" fontId="124" fillId="0" borderId="4" xfId="0" applyBorder="true" applyFont="true">
      <alignment horizontal="center" vertical="top"/>
      <protection locked="true"/>
    </xf>
    <xf numFmtId="170" fontId="125" fillId="0" borderId="4" xfId="0" applyBorder="true" applyFont="true" applyNumberFormat="true">
      <alignment horizontal="right" vertical="top"/>
      <protection locked="true"/>
    </xf>
    <xf numFmtId="171" fontId="126" fillId="0" borderId="4" xfId="0" applyBorder="true" applyFont="true" applyNumberFormat="true">
      <alignment horizontal="right" vertical="top"/>
      <protection locked="true"/>
    </xf>
    <xf numFmtId="171" fontId="127" fillId="0" borderId="4" xfId="0" applyBorder="true" applyFont="true" applyNumberFormat="true">
      <alignment horizontal="right" vertical="top"/>
      <protection locked="true"/>
    </xf>
    <xf numFmtId="171" fontId="128" fillId="0" borderId="4" xfId="0" applyBorder="true" applyFont="true" applyNumberFormat="true">
      <alignment horizontal="right" vertical="top"/>
      <protection locked="true"/>
    </xf>
    <xf numFmtId="172" fontId="129" fillId="3" borderId="4" xfId="0" applyFill="true" applyBorder="true" applyFont="true" applyNumberFormat="true">
      <alignment vertical="top" horizontal="right"/>
      <protection locked="false"/>
    </xf>
    <xf numFmtId="173" fontId="130" fillId="0" borderId="4" xfId="0" applyBorder="true" applyFont="true" applyNumberFormat="true">
      <alignment horizontal="right" vertical="top"/>
      <protection locked="true"/>
    </xf>
    <xf numFmtId="4" fontId="131" fillId="0" borderId="4" xfId="0" applyBorder="true" applyFont="true" applyNumberFormat="true">
      <alignment horizontal="right" vertical="top"/>
      <protection locked="true"/>
    </xf>
    <xf numFmtId="172" fontId="132" fillId="3" borderId="4" xfId="0" applyFill="true" applyBorder="true" applyFont="true" applyNumberFormat="true">
      <alignment vertical="top" horizontal="right"/>
      <protection locked="false"/>
    </xf>
    <xf numFmtId="171" fontId="133" fillId="0" borderId="4" xfId="0" applyBorder="true" applyFont="true" applyNumberFormat="true">
      <alignment horizontal="right" vertical="top"/>
      <protection locked="true"/>
    </xf>
    <xf numFmtId="171" fontId="134" fillId="0" borderId="4" xfId="0" applyBorder="true" applyFont="true" applyNumberFormat="true">
      <alignment horizontal="right" vertical="top"/>
      <protection locked="true"/>
    </xf>
    <xf numFmtId="171" fontId="135" fillId="0" borderId="4" xfId="0" applyBorder="true" applyFont="true" applyNumberFormat="true">
      <alignment horizontal="right" vertical="top"/>
      <protection locked="true"/>
    </xf>
    <xf numFmtId="4" fontId="136" fillId="0" borderId="4" xfId="0" applyBorder="true" applyFont="true" applyNumberFormat="true">
      <alignment horizontal="right" vertical="top"/>
      <protection locked="true"/>
    </xf>
    <xf numFmtId="0" fontId="137" fillId="0" borderId="0" xfId="0" applyFont="true"/>
    <xf numFmtId="0" fontId="138" fillId="0" borderId="4" xfId="0" applyBorder="true" applyFont="true">
      <alignment horizontal="left" vertical="top"/>
      <protection locked="true"/>
    </xf>
    <xf numFmtId="0" fontId="139" fillId="0" borderId="4" xfId="0" applyBorder="true" applyFont="true">
      <alignment horizontal="left" vertical="top" wrapText="true"/>
      <protection locked="true"/>
    </xf>
    <xf numFmtId="0" fontId="140" fillId="0" borderId="4" xfId="0" applyBorder="true" applyFont="true">
      <alignment horizontal="center" vertical="top"/>
      <protection locked="true"/>
    </xf>
    <xf numFmtId="170" fontId="141" fillId="0" borderId="4" xfId="0" applyBorder="true" applyFont="true" applyNumberFormat="true">
      <alignment horizontal="right" vertical="top"/>
      <protection locked="true"/>
    </xf>
    <xf numFmtId="171" fontId="142" fillId="0" borderId="4" xfId="0" applyBorder="true" applyFont="true" applyNumberFormat="true">
      <alignment horizontal="right" vertical="top"/>
      <protection locked="true"/>
    </xf>
    <xf numFmtId="171" fontId="143" fillId="0" borderId="4" xfId="0" applyBorder="true" applyFont="true" applyNumberFormat="true">
      <alignment horizontal="right" vertical="top"/>
      <protection locked="true"/>
    </xf>
    <xf numFmtId="171" fontId="144" fillId="0" borderId="4" xfId="0" applyBorder="true" applyFont="true" applyNumberFormat="true">
      <alignment horizontal="right" vertical="top"/>
      <protection locked="true"/>
    </xf>
    <xf numFmtId="172" fontId="145" fillId="3" borderId="4" xfId="0" applyFill="true" applyBorder="true" applyFont="true" applyNumberFormat="true">
      <alignment vertical="top" horizontal="right"/>
      <protection locked="false"/>
    </xf>
    <xf numFmtId="173" fontId="146" fillId="0" borderId="4" xfId="0" applyBorder="true" applyFont="true" applyNumberFormat="true">
      <alignment horizontal="right" vertical="top"/>
      <protection locked="true"/>
    </xf>
    <xf numFmtId="4" fontId="147" fillId="0" borderId="4" xfId="0" applyBorder="true" applyFont="true" applyNumberFormat="true">
      <alignment horizontal="right" vertical="top"/>
      <protection locked="true"/>
    </xf>
    <xf numFmtId="172" fontId="148" fillId="3" borderId="4" xfId="0" applyFill="true" applyBorder="true" applyFont="true" applyNumberFormat="true">
      <alignment vertical="top" horizontal="right"/>
      <protection locked="false"/>
    </xf>
    <xf numFmtId="171" fontId="149" fillId="0" borderId="4" xfId="0" applyBorder="true" applyFont="true" applyNumberFormat="true">
      <alignment horizontal="right" vertical="top"/>
      <protection locked="true"/>
    </xf>
    <xf numFmtId="171" fontId="150" fillId="0" borderId="4" xfId="0" applyBorder="true" applyFont="true" applyNumberFormat="true">
      <alignment horizontal="right" vertical="top"/>
      <protection locked="true"/>
    </xf>
    <xf numFmtId="171" fontId="151" fillId="0" borderId="4" xfId="0" applyBorder="true" applyFont="true" applyNumberFormat="true">
      <alignment horizontal="right" vertical="top"/>
      <protection locked="true"/>
    </xf>
    <xf numFmtId="4" fontId="152" fillId="0" borderId="4" xfId="0" applyBorder="true" applyFont="true" applyNumberFormat="true">
      <alignment horizontal="right" vertical="top"/>
      <protection locked="true"/>
    </xf>
    <xf numFmtId="0" fontId="153" fillId="0" borderId="0" xfId="0" applyFont="true"/>
    <xf numFmtId="0" fontId="154" fillId="0" borderId="4" xfId="0" applyBorder="true" applyFont="true">
      <alignment horizontal="left" vertical="top"/>
      <protection locked="true"/>
    </xf>
    <xf numFmtId="0" fontId="155" fillId="0" borderId="4" xfId="0" applyBorder="true" applyFont="true">
      <alignment horizontal="left" vertical="top" wrapText="true"/>
      <protection locked="true"/>
    </xf>
    <xf numFmtId="0" fontId="156" fillId="0" borderId="4" xfId="0" applyBorder="true" applyFont="true">
      <alignment horizontal="center" vertical="top"/>
      <protection locked="true"/>
    </xf>
    <xf numFmtId="170" fontId="157" fillId="0" borderId="4" xfId="0" applyBorder="true" applyFont="true" applyNumberFormat="true">
      <alignment horizontal="right" vertical="top"/>
      <protection locked="true"/>
    </xf>
    <xf numFmtId="171" fontId="158" fillId="0" borderId="4" xfId="0" applyBorder="true" applyFont="true" applyNumberFormat="true">
      <alignment horizontal="right" vertical="top"/>
      <protection locked="true"/>
    </xf>
    <xf numFmtId="171" fontId="159" fillId="0" borderId="4" xfId="0" applyBorder="true" applyFont="true" applyNumberFormat="true">
      <alignment horizontal="right" vertical="top"/>
      <protection locked="true"/>
    </xf>
    <xf numFmtId="171" fontId="160" fillId="0" borderId="4" xfId="0" applyBorder="true" applyFont="true" applyNumberFormat="true">
      <alignment horizontal="right" vertical="top"/>
      <protection locked="true"/>
    </xf>
    <xf numFmtId="172" fontId="161" fillId="3" borderId="4" xfId="0" applyFill="true" applyBorder="true" applyFont="true" applyNumberFormat="true">
      <alignment vertical="top" horizontal="right"/>
      <protection locked="false"/>
    </xf>
    <xf numFmtId="173" fontId="162" fillId="0" borderId="4" xfId="0" applyBorder="true" applyFont="true" applyNumberFormat="true">
      <alignment horizontal="right" vertical="top"/>
      <protection locked="true"/>
    </xf>
    <xf numFmtId="4" fontId="163" fillId="0" borderId="4" xfId="0" applyBorder="true" applyFont="true" applyNumberFormat="true">
      <alignment horizontal="right" vertical="top"/>
      <protection locked="true"/>
    </xf>
    <xf numFmtId="172" fontId="164" fillId="3" borderId="4" xfId="0" applyFill="true" applyBorder="true" applyFont="true" applyNumberFormat="true">
      <alignment vertical="top" horizontal="right"/>
      <protection locked="false"/>
    </xf>
    <xf numFmtId="171" fontId="165" fillId="0" borderId="4" xfId="0" applyBorder="true" applyFont="true" applyNumberFormat="true">
      <alignment horizontal="right" vertical="top"/>
      <protection locked="true"/>
    </xf>
    <xf numFmtId="171" fontId="166" fillId="0" borderId="4" xfId="0" applyBorder="true" applyFont="true" applyNumberFormat="true">
      <alignment horizontal="right" vertical="top"/>
      <protection locked="true"/>
    </xf>
    <xf numFmtId="171" fontId="167" fillId="0" borderId="4" xfId="0" applyBorder="true" applyFont="true" applyNumberFormat="true">
      <alignment horizontal="right" vertical="top"/>
      <protection locked="true"/>
    </xf>
    <xf numFmtId="4" fontId="168" fillId="0" borderId="4" xfId="0" applyBorder="true" applyFont="true" applyNumberFormat="true">
      <alignment horizontal="right" vertical="top"/>
      <protection locked="true"/>
    </xf>
    <xf numFmtId="0" fontId="169" fillId="0" borderId="0" xfId="0" applyFont="true"/>
    <xf numFmtId="0" fontId="170" fillId="0" borderId="4" xfId="0" applyBorder="true" applyFont="true">
      <alignment horizontal="left" vertical="top"/>
      <protection locked="true"/>
    </xf>
    <xf numFmtId="0" fontId="171" fillId="0" borderId="4" xfId="0" applyBorder="true" applyFont="true">
      <alignment horizontal="left" vertical="top" wrapText="true"/>
      <protection locked="true"/>
    </xf>
    <xf numFmtId="0" fontId="172" fillId="0" borderId="4" xfId="0" applyBorder="true" applyFont="true">
      <alignment horizontal="center" vertical="top"/>
      <protection locked="true"/>
    </xf>
    <xf numFmtId="170" fontId="173" fillId="0" borderId="4" xfId="0" applyBorder="true" applyFont="true" applyNumberFormat="true">
      <alignment horizontal="right" vertical="top"/>
      <protection locked="true"/>
    </xf>
    <xf numFmtId="171" fontId="174" fillId="0" borderId="4" xfId="0" applyBorder="true" applyFont="true" applyNumberFormat="true">
      <alignment horizontal="right" vertical="top"/>
      <protection locked="true"/>
    </xf>
    <xf numFmtId="171" fontId="175" fillId="0" borderId="4" xfId="0" applyBorder="true" applyFont="true" applyNumberFormat="true">
      <alignment horizontal="right" vertical="top"/>
      <protection locked="true"/>
    </xf>
    <xf numFmtId="171" fontId="176" fillId="0" borderId="4" xfId="0" applyBorder="true" applyFont="true" applyNumberFormat="true">
      <alignment horizontal="right" vertical="top"/>
      <protection locked="true"/>
    </xf>
    <xf numFmtId="172" fontId="177" fillId="3" borderId="4" xfId="0" applyFill="true" applyBorder="true" applyFont="true" applyNumberFormat="true">
      <alignment vertical="top" horizontal="right"/>
      <protection locked="false"/>
    </xf>
    <xf numFmtId="173" fontId="178" fillId="0" borderId="4" xfId="0" applyBorder="true" applyFont="true" applyNumberFormat="true">
      <alignment horizontal="right" vertical="top"/>
      <protection locked="true"/>
    </xf>
    <xf numFmtId="4" fontId="179" fillId="0" borderId="4" xfId="0" applyBorder="true" applyFont="true" applyNumberFormat="true">
      <alignment horizontal="right" vertical="top"/>
      <protection locked="true"/>
    </xf>
    <xf numFmtId="172" fontId="180" fillId="3" borderId="4" xfId="0" applyFill="true" applyBorder="true" applyFont="true" applyNumberFormat="true">
      <alignment vertical="top" horizontal="right"/>
      <protection locked="false"/>
    </xf>
    <xf numFmtId="171" fontId="181" fillId="0" borderId="4" xfId="0" applyBorder="true" applyFont="true" applyNumberFormat="true">
      <alignment horizontal="right" vertical="top"/>
      <protection locked="true"/>
    </xf>
    <xf numFmtId="171" fontId="182" fillId="0" borderId="4" xfId="0" applyBorder="true" applyFont="true" applyNumberFormat="true">
      <alignment horizontal="right" vertical="top"/>
      <protection locked="true"/>
    </xf>
    <xf numFmtId="171" fontId="183" fillId="0" borderId="4" xfId="0" applyBorder="true" applyFont="true" applyNumberFormat="true">
      <alignment horizontal="right" vertical="top"/>
      <protection locked="true"/>
    </xf>
    <xf numFmtId="4" fontId="184" fillId="0" borderId="4" xfId="0" applyBorder="true" applyFont="true" applyNumberFormat="true">
      <alignment horizontal="right" vertical="top"/>
      <protection locked="true"/>
    </xf>
    <xf numFmtId="0" fontId="185" fillId="0" borderId="0" xfId="0" applyFont="true"/>
    <xf numFmtId="0" fontId="186" fillId="5" borderId="4" xfId="0" applyFill="true" applyBorder="true" applyFont="true">
      <alignment horizontal="left"/>
      <protection locked="true"/>
    </xf>
    <xf numFmtId="0" fontId="187" fillId="5" borderId="4" xfId="0" applyFill="true" applyBorder="true" applyFont="true">
      <alignment horizontal="left"/>
      <protection locked="true"/>
    </xf>
    <xf numFmtId="0" fontId="188" fillId="5" borderId="4" xfId="0" applyFill="true" applyBorder="true" applyFont="true">
      <alignment horizontal="left"/>
      <protection locked="true"/>
    </xf>
    <xf numFmtId="0" fontId="189" fillId="5" borderId="4" xfId="0" applyFill="true" applyBorder="true" applyFont="true">
      <alignment horizontal="left"/>
      <protection locked="true"/>
    </xf>
    <xf numFmtId="0" fontId="190" fillId="5" borderId="4" xfId="0" applyFill="true" applyBorder="true" applyFont="true">
      <alignment horizontal="left"/>
      <protection locked="true"/>
    </xf>
    <xf numFmtId="0" fontId="191" fillId="5" borderId="4" xfId="0" applyFill="true" applyBorder="true" applyFont="true">
      <alignment horizontal="left"/>
      <protection locked="true"/>
    </xf>
    <xf numFmtId="0" fontId="192" fillId="5" borderId="4" xfId="0" applyFill="true" applyBorder="true" applyFont="true">
      <alignment horizontal="left"/>
      <protection locked="true"/>
    </xf>
    <xf numFmtId="0" fontId="193" fillId="5" borderId="4" xfId="0" applyFill="true" applyBorder="true" applyFont="true">
      <alignment horizontal="left"/>
      <protection locked="true"/>
    </xf>
    <xf numFmtId="0" fontId="194" fillId="5" borderId="4" xfId="0" applyFill="true" applyBorder="true" applyFont="true">
      <alignment horizontal="left"/>
      <protection locked="true"/>
    </xf>
    <xf numFmtId="0" fontId="195" fillId="5" borderId="4" xfId="0" applyFill="true" applyBorder="true" applyFont="true">
      <alignment horizontal="left"/>
      <protection locked="true"/>
    </xf>
    <xf numFmtId="0" fontId="196" fillId="5" borderId="4" xfId="0" applyFill="true" applyBorder="true" applyFont="true">
      <alignment horizontal="left"/>
      <protection locked="true"/>
    </xf>
    <xf numFmtId="0" fontId="197" fillId="5" borderId="4" xfId="0" applyFill="true" applyBorder="true" applyFont="true">
      <alignment horizontal="left"/>
      <protection locked="true"/>
    </xf>
    <xf numFmtId="4" fontId="198" fillId="5" borderId="4" xfId="0" applyFill="true" applyBorder="true" applyFont="true" applyNumberFormat="true">
      <alignment horizontal="right"/>
      <protection locked="true"/>
    </xf>
    <xf numFmtId="4" fontId="199" fillId="5" borderId="4" xfId="0" applyFill="true" applyBorder="true" applyFont="true" applyNumberFormat="true">
      <alignment horizontal="right"/>
      <protection locked="true"/>
    </xf>
    <xf numFmtId="4" fontId="200" fillId="5" borderId="4" xfId="0" applyFill="true" applyBorder="true" applyFont="true" applyNumberFormat="true">
      <alignment horizontal="right"/>
      <protection locked="true"/>
    </xf>
    <xf numFmtId="0" fontId="201" fillId="0" borderId="0" xfId="0" applyFont="true"/>
    <xf numFmtId="0" fontId="202" fillId="0" borderId="4" xfId="0" applyBorder="true" applyFont="true">
      <alignment horizontal="left" vertical="top"/>
      <protection locked="true"/>
    </xf>
    <xf numFmtId="0" fontId="203" fillId="0" borderId="4" xfId="0" applyBorder="true" applyFont="true">
      <alignment horizontal="left" vertical="top" wrapText="true"/>
      <protection locked="true"/>
    </xf>
    <xf numFmtId="0" fontId="204" fillId="0" borderId="4" xfId="0" applyBorder="true" applyFont="true">
      <alignment horizontal="center" vertical="top"/>
      <protection locked="true"/>
    </xf>
    <xf numFmtId="170" fontId="205" fillId="0" borderId="4" xfId="0" applyBorder="true" applyFont="true" applyNumberFormat="true">
      <alignment horizontal="right" vertical="top"/>
      <protection locked="true"/>
    </xf>
    <xf numFmtId="171" fontId="206" fillId="0" borderId="4" xfId="0" applyBorder="true" applyFont="true" applyNumberFormat="true">
      <alignment horizontal="right" vertical="top"/>
      <protection locked="true"/>
    </xf>
    <xf numFmtId="171" fontId="207" fillId="0" borderId="4" xfId="0" applyBorder="true" applyFont="true" applyNumberFormat="true">
      <alignment horizontal="right" vertical="top"/>
      <protection locked="true"/>
    </xf>
    <xf numFmtId="171" fontId="208" fillId="0" borderId="4" xfId="0" applyBorder="true" applyFont="true" applyNumberFormat="true">
      <alignment horizontal="right" vertical="top"/>
      <protection locked="true"/>
    </xf>
    <xf numFmtId="172" fontId="209" fillId="3" borderId="4" xfId="0" applyFill="true" applyBorder="true" applyFont="true" applyNumberFormat="true">
      <alignment vertical="top" horizontal="right"/>
      <protection locked="false"/>
    </xf>
    <xf numFmtId="173" fontId="210" fillId="0" borderId="4" xfId="0" applyBorder="true" applyFont="true" applyNumberFormat="true">
      <alignment horizontal="right" vertical="top"/>
      <protection locked="true"/>
    </xf>
    <xf numFmtId="4" fontId="211" fillId="0" borderId="4" xfId="0" applyBorder="true" applyFont="true" applyNumberFormat="true">
      <alignment horizontal="right" vertical="top"/>
      <protection locked="true"/>
    </xf>
    <xf numFmtId="172" fontId="212" fillId="3" borderId="4" xfId="0" applyFill="true" applyBorder="true" applyFont="true" applyNumberFormat="true">
      <alignment vertical="top" horizontal="right"/>
      <protection locked="false"/>
    </xf>
    <xf numFmtId="171" fontId="213" fillId="0" borderId="4" xfId="0" applyBorder="true" applyFont="true" applyNumberFormat="true">
      <alignment horizontal="right" vertical="top"/>
      <protection locked="true"/>
    </xf>
    <xf numFmtId="171" fontId="214" fillId="0" borderId="4" xfId="0" applyBorder="true" applyFont="true" applyNumberFormat="true">
      <alignment horizontal="right" vertical="top"/>
      <protection locked="true"/>
    </xf>
    <xf numFmtId="171" fontId="215" fillId="0" borderId="4" xfId="0" applyBorder="true" applyFont="true" applyNumberFormat="true">
      <alignment horizontal="right" vertical="top"/>
      <protection locked="true"/>
    </xf>
    <xf numFmtId="4" fontId="216" fillId="0" borderId="4" xfId="0" applyBorder="true" applyFont="true" applyNumberFormat="true">
      <alignment horizontal="right" vertical="top"/>
      <protection locked="true"/>
    </xf>
    <xf numFmtId="0" fontId="217" fillId="0" borderId="0" xfId="0" applyFont="true"/>
    <xf numFmtId="0" fontId="218" fillId="0" borderId="4" xfId="0" applyBorder="true" applyFont="true">
      <alignment horizontal="left" vertical="top"/>
      <protection locked="true"/>
    </xf>
    <xf numFmtId="0" fontId="219" fillId="0" borderId="4" xfId="0" applyBorder="true" applyFont="true">
      <alignment horizontal="left" vertical="top" wrapText="true"/>
      <protection locked="true"/>
    </xf>
    <xf numFmtId="0" fontId="220" fillId="0" borderId="4" xfId="0" applyBorder="true" applyFont="true">
      <alignment horizontal="center" vertical="top"/>
      <protection locked="true"/>
    </xf>
    <xf numFmtId="170" fontId="221" fillId="0" borderId="4" xfId="0" applyBorder="true" applyFont="true" applyNumberFormat="true">
      <alignment horizontal="right" vertical="top"/>
      <protection locked="true"/>
    </xf>
    <xf numFmtId="171" fontId="222" fillId="0" borderId="4" xfId="0" applyBorder="true" applyFont="true" applyNumberFormat="true">
      <alignment horizontal="right" vertical="top"/>
      <protection locked="true"/>
    </xf>
    <xf numFmtId="171" fontId="223" fillId="0" borderId="4" xfId="0" applyBorder="true" applyFont="true" applyNumberFormat="true">
      <alignment horizontal="right" vertical="top"/>
      <protection locked="true"/>
    </xf>
    <xf numFmtId="171" fontId="224" fillId="0" borderId="4" xfId="0" applyBorder="true" applyFont="true" applyNumberFormat="true">
      <alignment horizontal="right" vertical="top"/>
      <protection locked="true"/>
    </xf>
    <xf numFmtId="172" fontId="225" fillId="3" borderId="4" xfId="0" applyFill="true" applyBorder="true" applyFont="true" applyNumberFormat="true">
      <alignment vertical="top" horizontal="right"/>
      <protection locked="false"/>
    </xf>
    <xf numFmtId="173" fontId="226" fillId="0" borderId="4" xfId="0" applyBorder="true" applyFont="true" applyNumberFormat="true">
      <alignment horizontal="right" vertical="top"/>
      <protection locked="true"/>
    </xf>
    <xf numFmtId="4" fontId="227" fillId="0" borderId="4" xfId="0" applyBorder="true" applyFont="true" applyNumberFormat="true">
      <alignment horizontal="right" vertical="top"/>
      <protection locked="true"/>
    </xf>
    <xf numFmtId="172" fontId="228" fillId="3" borderId="4" xfId="0" applyFill="true" applyBorder="true" applyFont="true" applyNumberFormat="true">
      <alignment vertical="top" horizontal="right"/>
      <protection locked="false"/>
    </xf>
    <xf numFmtId="171" fontId="229" fillId="0" borderId="4" xfId="0" applyBorder="true" applyFont="true" applyNumberFormat="true">
      <alignment horizontal="right" vertical="top"/>
      <protection locked="true"/>
    </xf>
    <xf numFmtId="171" fontId="230" fillId="0" borderId="4" xfId="0" applyBorder="true" applyFont="true" applyNumberFormat="true">
      <alignment horizontal="right" vertical="top"/>
      <protection locked="true"/>
    </xf>
    <xf numFmtId="171" fontId="231" fillId="0" borderId="4" xfId="0" applyBorder="true" applyFont="true" applyNumberFormat="true">
      <alignment horizontal="right" vertical="top"/>
      <protection locked="true"/>
    </xf>
    <xf numFmtId="4" fontId="232" fillId="0" borderId="4" xfId="0" applyBorder="true" applyFont="true" applyNumberFormat="true">
      <alignment horizontal="right" vertical="top"/>
      <protection locked="true"/>
    </xf>
    <xf numFmtId="0" fontId="233" fillId="0" borderId="0" xfId="0" applyFont="true"/>
    <xf numFmtId="0" fontId="234" fillId="0" borderId="4" xfId="0" applyBorder="true" applyFont="true">
      <alignment horizontal="left" vertical="top"/>
      <protection locked="true"/>
    </xf>
    <xf numFmtId="0" fontId="235" fillId="0" borderId="4" xfId="0" applyBorder="true" applyFont="true">
      <alignment horizontal="left" vertical="top" wrapText="true"/>
      <protection locked="true"/>
    </xf>
    <xf numFmtId="0" fontId="236" fillId="0" borderId="4" xfId="0" applyBorder="true" applyFont="true">
      <alignment horizontal="center" vertical="top"/>
      <protection locked="true"/>
    </xf>
    <xf numFmtId="170" fontId="237" fillId="0" borderId="4" xfId="0" applyBorder="true" applyFont="true" applyNumberFormat="true">
      <alignment horizontal="right" vertical="top"/>
      <protection locked="true"/>
    </xf>
    <xf numFmtId="171" fontId="238" fillId="0" borderId="4" xfId="0" applyBorder="true" applyFont="true" applyNumberFormat="true">
      <alignment horizontal="right" vertical="top"/>
      <protection locked="true"/>
    </xf>
    <xf numFmtId="171" fontId="239" fillId="0" borderId="4" xfId="0" applyBorder="true" applyFont="true" applyNumberFormat="true">
      <alignment horizontal="right" vertical="top"/>
      <protection locked="true"/>
    </xf>
    <xf numFmtId="171" fontId="240" fillId="0" borderId="4" xfId="0" applyBorder="true" applyFont="true" applyNumberFormat="true">
      <alignment horizontal="right" vertical="top"/>
      <protection locked="true"/>
    </xf>
    <xf numFmtId="172" fontId="241" fillId="3" borderId="4" xfId="0" applyFill="true" applyBorder="true" applyFont="true" applyNumberFormat="true">
      <alignment vertical="top" horizontal="right"/>
      <protection locked="false"/>
    </xf>
    <xf numFmtId="173" fontId="242" fillId="0" borderId="4" xfId="0" applyBorder="true" applyFont="true" applyNumberFormat="true">
      <alignment horizontal="right" vertical="top"/>
      <protection locked="true"/>
    </xf>
    <xf numFmtId="4" fontId="243" fillId="0" borderId="4" xfId="0" applyBorder="true" applyFont="true" applyNumberFormat="true">
      <alignment horizontal="right" vertical="top"/>
      <protection locked="true"/>
    </xf>
    <xf numFmtId="172" fontId="244" fillId="3" borderId="4" xfId="0" applyFill="true" applyBorder="true" applyFont="true" applyNumberFormat="true">
      <alignment vertical="top" horizontal="right"/>
      <protection locked="false"/>
    </xf>
    <xf numFmtId="171" fontId="245" fillId="0" borderId="4" xfId="0" applyBorder="true" applyFont="true" applyNumberFormat="true">
      <alignment horizontal="right" vertical="top"/>
      <protection locked="true"/>
    </xf>
    <xf numFmtId="171" fontId="246" fillId="0" borderId="4" xfId="0" applyBorder="true" applyFont="true" applyNumberFormat="true">
      <alignment horizontal="right" vertical="top"/>
      <protection locked="true"/>
    </xf>
    <xf numFmtId="171" fontId="247" fillId="0" borderId="4" xfId="0" applyBorder="true" applyFont="true" applyNumberFormat="true">
      <alignment horizontal="right" vertical="top"/>
      <protection locked="true"/>
    </xf>
    <xf numFmtId="4" fontId="248" fillId="0" borderId="4" xfId="0" applyBorder="true" applyFont="true" applyNumberFormat="true">
      <alignment horizontal="right" vertical="top"/>
      <protection locked="true"/>
    </xf>
    <xf numFmtId="0" fontId="249" fillId="0" borderId="0" xfId="0" applyFont="true"/>
    <xf numFmtId="0" fontId="250" fillId="0" borderId="4" xfId="0" applyBorder="true" applyFont="true">
      <alignment horizontal="left" vertical="top"/>
      <protection locked="true"/>
    </xf>
    <xf numFmtId="0" fontId="251" fillId="0" borderId="4" xfId="0" applyBorder="true" applyFont="true">
      <alignment horizontal="left" vertical="top" wrapText="true"/>
      <protection locked="true"/>
    </xf>
    <xf numFmtId="0" fontId="252" fillId="0" borderId="4" xfId="0" applyBorder="true" applyFont="true">
      <alignment horizontal="center" vertical="top"/>
      <protection locked="true"/>
    </xf>
    <xf numFmtId="170" fontId="253" fillId="0" borderId="4" xfId="0" applyBorder="true" applyFont="true" applyNumberFormat="true">
      <alignment horizontal="right" vertical="top"/>
      <protection locked="true"/>
    </xf>
    <xf numFmtId="171" fontId="254" fillId="0" borderId="4" xfId="0" applyBorder="true" applyFont="true" applyNumberFormat="true">
      <alignment horizontal="right" vertical="top"/>
      <protection locked="true"/>
    </xf>
    <xf numFmtId="171" fontId="255" fillId="0" borderId="4" xfId="0" applyBorder="true" applyFont="true" applyNumberFormat="true">
      <alignment horizontal="right" vertical="top"/>
      <protection locked="true"/>
    </xf>
    <xf numFmtId="171" fontId="256" fillId="0" borderId="4" xfId="0" applyBorder="true" applyFont="true" applyNumberFormat="true">
      <alignment horizontal="right" vertical="top"/>
      <protection locked="true"/>
    </xf>
    <xf numFmtId="172" fontId="257" fillId="3" borderId="4" xfId="0" applyFill="true" applyBorder="true" applyFont="true" applyNumberFormat="true">
      <alignment vertical="top" horizontal="right"/>
      <protection locked="false"/>
    </xf>
    <xf numFmtId="173" fontId="258" fillId="0" borderId="4" xfId="0" applyBorder="true" applyFont="true" applyNumberFormat="true">
      <alignment horizontal="right" vertical="top"/>
      <protection locked="true"/>
    </xf>
    <xf numFmtId="4" fontId="259" fillId="0" borderId="4" xfId="0" applyBorder="true" applyFont="true" applyNumberFormat="true">
      <alignment horizontal="right" vertical="top"/>
      <protection locked="true"/>
    </xf>
    <xf numFmtId="172" fontId="260" fillId="3" borderId="4" xfId="0" applyFill="true" applyBorder="true" applyFont="true" applyNumberFormat="true">
      <alignment vertical="top" horizontal="right"/>
      <protection locked="false"/>
    </xf>
    <xf numFmtId="171" fontId="261" fillId="0" borderId="4" xfId="0" applyBorder="true" applyFont="true" applyNumberFormat="true">
      <alignment horizontal="right" vertical="top"/>
      <protection locked="true"/>
    </xf>
    <xf numFmtId="171" fontId="262" fillId="0" borderId="4" xfId="0" applyBorder="true" applyFont="true" applyNumberFormat="true">
      <alignment horizontal="right" vertical="top"/>
      <protection locked="true"/>
    </xf>
    <xf numFmtId="171" fontId="263" fillId="0" borderId="4" xfId="0" applyBorder="true" applyFont="true" applyNumberFormat="true">
      <alignment horizontal="right" vertical="top"/>
      <protection locked="true"/>
    </xf>
    <xf numFmtId="4" fontId="264" fillId="0" borderId="4" xfId="0" applyBorder="true" applyFont="true" applyNumberFormat="true">
      <alignment horizontal="right" vertical="top"/>
      <protection locked="true"/>
    </xf>
    <xf numFmtId="0" fontId="265" fillId="0" borderId="0" xfId="0" applyFont="true"/>
    <xf numFmtId="0" fontId="266" fillId="0" borderId="4" xfId="0" applyBorder="true" applyFont="true">
      <alignment horizontal="left" vertical="top"/>
      <protection locked="true"/>
    </xf>
    <xf numFmtId="0" fontId="267" fillId="0" borderId="4" xfId="0" applyBorder="true" applyFont="true">
      <alignment horizontal="left" vertical="top" wrapText="true"/>
      <protection locked="true"/>
    </xf>
    <xf numFmtId="0" fontId="268" fillId="0" borderId="4" xfId="0" applyBorder="true" applyFont="true">
      <alignment horizontal="center" vertical="top"/>
      <protection locked="true"/>
    </xf>
    <xf numFmtId="170" fontId="269" fillId="0" borderId="4" xfId="0" applyBorder="true" applyFont="true" applyNumberFormat="true">
      <alignment horizontal="right" vertical="top"/>
      <protection locked="true"/>
    </xf>
    <xf numFmtId="171" fontId="270" fillId="0" borderId="4" xfId="0" applyBorder="true" applyFont="true" applyNumberFormat="true">
      <alignment horizontal="right" vertical="top"/>
      <protection locked="true"/>
    </xf>
    <xf numFmtId="171" fontId="271" fillId="0" borderId="4" xfId="0" applyBorder="true" applyFont="true" applyNumberFormat="true">
      <alignment horizontal="right" vertical="top"/>
      <protection locked="true"/>
    </xf>
    <xf numFmtId="171" fontId="272" fillId="0" borderId="4" xfId="0" applyBorder="true" applyFont="true" applyNumberFormat="true">
      <alignment horizontal="right" vertical="top"/>
      <protection locked="true"/>
    </xf>
    <xf numFmtId="172" fontId="273" fillId="3" borderId="4" xfId="0" applyFill="true" applyBorder="true" applyFont="true" applyNumberFormat="true">
      <alignment vertical="top" horizontal="right"/>
      <protection locked="false"/>
    </xf>
    <xf numFmtId="173" fontId="274" fillId="0" borderId="4" xfId="0" applyBorder="true" applyFont="true" applyNumberFormat="true">
      <alignment horizontal="right" vertical="top"/>
      <protection locked="true"/>
    </xf>
    <xf numFmtId="4" fontId="275" fillId="0" borderId="4" xfId="0" applyBorder="true" applyFont="true" applyNumberFormat="true">
      <alignment horizontal="right" vertical="top"/>
      <protection locked="true"/>
    </xf>
    <xf numFmtId="172" fontId="276" fillId="3" borderId="4" xfId="0" applyFill="true" applyBorder="true" applyFont="true" applyNumberFormat="true">
      <alignment vertical="top" horizontal="right"/>
      <protection locked="false"/>
    </xf>
    <xf numFmtId="171" fontId="277" fillId="0" borderId="4" xfId="0" applyBorder="true" applyFont="true" applyNumberFormat="true">
      <alignment horizontal="right" vertical="top"/>
      <protection locked="true"/>
    </xf>
    <xf numFmtId="171" fontId="278" fillId="0" borderId="4" xfId="0" applyBorder="true" applyFont="true" applyNumberFormat="true">
      <alignment horizontal="right" vertical="top"/>
      <protection locked="true"/>
    </xf>
    <xf numFmtId="171" fontId="279" fillId="0" borderId="4" xfId="0" applyBorder="true" applyFont="true" applyNumberFormat="true">
      <alignment horizontal="right" vertical="top"/>
      <protection locked="true"/>
    </xf>
    <xf numFmtId="4" fontId="280" fillId="0" borderId="4" xfId="0" applyBorder="true" applyFont="true" applyNumberFormat="true">
      <alignment horizontal="right" vertical="top"/>
      <protection locked="true"/>
    </xf>
    <xf numFmtId="0" fontId="281" fillId="0" borderId="0" xfId="0" applyFont="true"/>
    <xf numFmtId="0" fontId="282" fillId="0" borderId="4" xfId="0" applyBorder="true" applyFont="true">
      <alignment horizontal="left" vertical="top"/>
      <protection locked="true"/>
    </xf>
    <xf numFmtId="0" fontId="283" fillId="0" borderId="4" xfId="0" applyBorder="true" applyFont="true">
      <alignment horizontal="left" vertical="top" wrapText="true"/>
      <protection locked="true"/>
    </xf>
    <xf numFmtId="0" fontId="284" fillId="0" borderId="4" xfId="0" applyBorder="true" applyFont="true">
      <alignment horizontal="center" vertical="top"/>
      <protection locked="true"/>
    </xf>
    <xf numFmtId="170" fontId="285" fillId="0" borderId="4" xfId="0" applyBorder="true" applyFont="true" applyNumberFormat="true">
      <alignment horizontal="right" vertical="top"/>
      <protection locked="true"/>
    </xf>
    <xf numFmtId="171" fontId="286" fillId="0" borderId="4" xfId="0" applyBorder="true" applyFont="true" applyNumberFormat="true">
      <alignment horizontal="right" vertical="top"/>
      <protection locked="true"/>
    </xf>
    <xf numFmtId="171" fontId="287" fillId="0" borderId="4" xfId="0" applyBorder="true" applyFont="true" applyNumberFormat="true">
      <alignment horizontal="right" vertical="top"/>
      <protection locked="true"/>
    </xf>
    <xf numFmtId="171" fontId="288" fillId="0" borderId="4" xfId="0" applyBorder="true" applyFont="true" applyNumberFormat="true">
      <alignment horizontal="right" vertical="top"/>
      <protection locked="true"/>
    </xf>
    <xf numFmtId="172" fontId="289" fillId="3" borderId="4" xfId="0" applyFill="true" applyBorder="true" applyFont="true" applyNumberFormat="true">
      <alignment vertical="top" horizontal="right"/>
      <protection locked="false"/>
    </xf>
    <xf numFmtId="173" fontId="290" fillId="0" borderId="4" xfId="0" applyBorder="true" applyFont="true" applyNumberFormat="true">
      <alignment horizontal="right" vertical="top"/>
      <protection locked="true"/>
    </xf>
    <xf numFmtId="4" fontId="291" fillId="0" borderId="4" xfId="0" applyBorder="true" applyFont="true" applyNumberFormat="true">
      <alignment horizontal="right" vertical="top"/>
      <protection locked="true"/>
    </xf>
    <xf numFmtId="172" fontId="292" fillId="3" borderId="4" xfId="0" applyFill="true" applyBorder="true" applyFont="true" applyNumberFormat="true">
      <alignment vertical="top" horizontal="right"/>
      <protection locked="false"/>
    </xf>
    <xf numFmtId="171" fontId="293" fillId="0" borderId="4" xfId="0" applyBorder="true" applyFont="true" applyNumberFormat="true">
      <alignment horizontal="right" vertical="top"/>
      <protection locked="true"/>
    </xf>
    <xf numFmtId="171" fontId="294" fillId="0" borderId="4" xfId="0" applyBorder="true" applyFont="true" applyNumberFormat="true">
      <alignment horizontal="right" vertical="top"/>
      <protection locked="true"/>
    </xf>
    <xf numFmtId="171" fontId="295" fillId="0" borderId="4" xfId="0" applyBorder="true" applyFont="true" applyNumberFormat="true">
      <alignment horizontal="right" vertical="top"/>
      <protection locked="true"/>
    </xf>
    <xf numFmtId="4" fontId="296" fillId="0" borderId="4" xfId="0" applyBorder="true" applyFont="true" applyNumberFormat="true">
      <alignment horizontal="right" vertical="top"/>
      <protection locked="true"/>
    </xf>
    <xf numFmtId="0" fontId="297" fillId="0" borderId="0" xfId="0" applyFont="true"/>
    <xf numFmtId="0" fontId="298" fillId="0" borderId="4" xfId="0" applyBorder="true" applyFont="true">
      <alignment horizontal="left" vertical="top"/>
      <protection locked="true"/>
    </xf>
    <xf numFmtId="0" fontId="299" fillId="0" borderId="4" xfId="0" applyBorder="true" applyFont="true">
      <alignment horizontal="left" vertical="top" wrapText="true"/>
      <protection locked="true"/>
    </xf>
    <xf numFmtId="0" fontId="300" fillId="0" borderId="4" xfId="0" applyBorder="true" applyFont="true">
      <alignment horizontal="center" vertical="top"/>
      <protection locked="true"/>
    </xf>
    <xf numFmtId="170" fontId="301" fillId="0" borderId="4" xfId="0" applyBorder="true" applyFont="true" applyNumberFormat="true">
      <alignment horizontal="right" vertical="top"/>
      <protection locked="true"/>
    </xf>
    <xf numFmtId="171" fontId="302" fillId="0" borderId="4" xfId="0" applyBorder="true" applyFont="true" applyNumberFormat="true">
      <alignment horizontal="right" vertical="top"/>
      <protection locked="true"/>
    </xf>
    <xf numFmtId="171" fontId="303" fillId="0" borderId="4" xfId="0" applyBorder="true" applyFont="true" applyNumberFormat="true">
      <alignment horizontal="right" vertical="top"/>
      <protection locked="true"/>
    </xf>
    <xf numFmtId="171" fontId="304" fillId="0" borderId="4" xfId="0" applyBorder="true" applyFont="true" applyNumberFormat="true">
      <alignment horizontal="right" vertical="top"/>
      <protection locked="true"/>
    </xf>
    <xf numFmtId="172" fontId="305" fillId="3" borderId="4" xfId="0" applyFill="true" applyBorder="true" applyFont="true" applyNumberFormat="true">
      <alignment vertical="top" horizontal="right"/>
      <protection locked="false"/>
    </xf>
    <xf numFmtId="173" fontId="306" fillId="0" borderId="4" xfId="0" applyBorder="true" applyFont="true" applyNumberFormat="true">
      <alignment horizontal="right" vertical="top"/>
      <protection locked="true"/>
    </xf>
    <xf numFmtId="4" fontId="307" fillId="0" borderId="4" xfId="0" applyBorder="true" applyFont="true" applyNumberFormat="true">
      <alignment horizontal="right" vertical="top"/>
      <protection locked="true"/>
    </xf>
    <xf numFmtId="172" fontId="308" fillId="3" borderId="4" xfId="0" applyFill="true" applyBorder="true" applyFont="true" applyNumberFormat="true">
      <alignment vertical="top" horizontal="right"/>
      <protection locked="false"/>
    </xf>
    <xf numFmtId="171" fontId="309" fillId="0" borderId="4" xfId="0" applyBorder="true" applyFont="true" applyNumberFormat="true">
      <alignment horizontal="right" vertical="top"/>
      <protection locked="true"/>
    </xf>
    <xf numFmtId="171" fontId="310" fillId="0" borderId="4" xfId="0" applyBorder="true" applyFont="true" applyNumberFormat="true">
      <alignment horizontal="right" vertical="top"/>
      <protection locked="true"/>
    </xf>
    <xf numFmtId="171" fontId="311" fillId="0" borderId="4" xfId="0" applyBorder="true" applyFont="true" applyNumberFormat="true">
      <alignment horizontal="right" vertical="top"/>
      <protection locked="true"/>
    </xf>
    <xf numFmtId="4" fontId="312" fillId="0" borderId="4" xfId="0" applyBorder="true" applyFont="true" applyNumberFormat="true">
      <alignment horizontal="right" vertical="top"/>
      <protection locked="true"/>
    </xf>
    <xf numFmtId="0" fontId="313" fillId="0" borderId="0" xfId="0" applyFont="true"/>
    <xf numFmtId="0" fontId="314" fillId="0" borderId="4" xfId="0" applyBorder="true" applyFont="true">
      <alignment horizontal="left" vertical="top"/>
      <protection locked="true"/>
    </xf>
    <xf numFmtId="0" fontId="315" fillId="0" borderId="4" xfId="0" applyBorder="true" applyFont="true">
      <alignment horizontal="left" vertical="top" wrapText="true"/>
      <protection locked="true"/>
    </xf>
    <xf numFmtId="0" fontId="316" fillId="0" borderId="4" xfId="0" applyBorder="true" applyFont="true">
      <alignment horizontal="center" vertical="top"/>
      <protection locked="true"/>
    </xf>
    <xf numFmtId="170" fontId="317" fillId="0" borderId="4" xfId="0" applyBorder="true" applyFont="true" applyNumberFormat="true">
      <alignment horizontal="right" vertical="top"/>
      <protection locked="true"/>
    </xf>
    <xf numFmtId="171" fontId="318" fillId="0" borderId="4" xfId="0" applyBorder="true" applyFont="true" applyNumberFormat="true">
      <alignment horizontal="right" vertical="top"/>
      <protection locked="true"/>
    </xf>
    <xf numFmtId="171" fontId="319" fillId="0" borderId="4" xfId="0" applyBorder="true" applyFont="true" applyNumberFormat="true">
      <alignment horizontal="right" vertical="top"/>
      <protection locked="true"/>
    </xf>
    <xf numFmtId="171" fontId="320" fillId="0" borderId="4" xfId="0" applyBorder="true" applyFont="true" applyNumberFormat="true">
      <alignment horizontal="right" vertical="top"/>
      <protection locked="true"/>
    </xf>
    <xf numFmtId="172" fontId="321" fillId="3" borderId="4" xfId="0" applyFill="true" applyBorder="true" applyFont="true" applyNumberFormat="true">
      <alignment vertical="top" horizontal="right"/>
      <protection locked="false"/>
    </xf>
    <xf numFmtId="173" fontId="322" fillId="0" borderId="4" xfId="0" applyBorder="true" applyFont="true" applyNumberFormat="true">
      <alignment horizontal="right" vertical="top"/>
      <protection locked="true"/>
    </xf>
    <xf numFmtId="4" fontId="323" fillId="0" borderId="4" xfId="0" applyBorder="true" applyFont="true" applyNumberFormat="true">
      <alignment horizontal="right" vertical="top"/>
      <protection locked="true"/>
    </xf>
    <xf numFmtId="172" fontId="324" fillId="3" borderId="4" xfId="0" applyFill="true" applyBorder="true" applyFont="true" applyNumberFormat="true">
      <alignment vertical="top" horizontal="right"/>
      <protection locked="false"/>
    </xf>
    <xf numFmtId="171" fontId="325" fillId="0" borderId="4" xfId="0" applyBorder="true" applyFont="true" applyNumberFormat="true">
      <alignment horizontal="right" vertical="top"/>
      <protection locked="true"/>
    </xf>
    <xf numFmtId="171" fontId="326" fillId="0" borderId="4" xfId="0" applyBorder="true" applyFont="true" applyNumberFormat="true">
      <alignment horizontal="right" vertical="top"/>
      <protection locked="true"/>
    </xf>
    <xf numFmtId="171" fontId="327" fillId="0" borderId="4" xfId="0" applyBorder="true" applyFont="true" applyNumberFormat="true">
      <alignment horizontal="right" vertical="top"/>
      <protection locked="true"/>
    </xf>
    <xf numFmtId="4" fontId="328" fillId="0" borderId="4" xfId="0" applyBorder="true" applyFont="true" applyNumberFormat="true">
      <alignment horizontal="right" vertical="top"/>
      <protection locked="true"/>
    </xf>
    <xf numFmtId="0" fontId="329" fillId="0" borderId="0" xfId="0" applyFont="true"/>
    <xf numFmtId="0" fontId="330" fillId="0" borderId="4" xfId="0" applyBorder="true" applyFont="true">
      <alignment horizontal="left" vertical="top"/>
      <protection locked="true"/>
    </xf>
    <xf numFmtId="0" fontId="331" fillId="0" borderId="4" xfId="0" applyBorder="true" applyFont="true">
      <alignment horizontal="left" vertical="top" wrapText="true"/>
      <protection locked="true"/>
    </xf>
    <xf numFmtId="0" fontId="332" fillId="0" borderId="4" xfId="0" applyBorder="true" applyFont="true">
      <alignment horizontal="center" vertical="top"/>
      <protection locked="true"/>
    </xf>
    <xf numFmtId="170" fontId="333" fillId="0" borderId="4" xfId="0" applyBorder="true" applyFont="true" applyNumberFormat="true">
      <alignment horizontal="right" vertical="top"/>
      <protection locked="true"/>
    </xf>
    <xf numFmtId="171" fontId="334" fillId="0" borderId="4" xfId="0" applyBorder="true" applyFont="true" applyNumberFormat="true">
      <alignment horizontal="right" vertical="top"/>
      <protection locked="true"/>
    </xf>
    <xf numFmtId="171" fontId="335" fillId="0" borderId="4" xfId="0" applyBorder="true" applyFont="true" applyNumberFormat="true">
      <alignment horizontal="right" vertical="top"/>
      <protection locked="true"/>
    </xf>
    <xf numFmtId="171" fontId="336" fillId="0" borderId="4" xfId="0" applyBorder="true" applyFont="true" applyNumberFormat="true">
      <alignment horizontal="right" vertical="top"/>
      <protection locked="true"/>
    </xf>
    <xf numFmtId="172" fontId="337" fillId="3" borderId="4" xfId="0" applyFill="true" applyBorder="true" applyFont="true" applyNumberFormat="true">
      <alignment vertical="top" horizontal="right"/>
      <protection locked="false"/>
    </xf>
    <xf numFmtId="173" fontId="338" fillId="0" borderId="4" xfId="0" applyBorder="true" applyFont="true" applyNumberFormat="true">
      <alignment horizontal="right" vertical="top"/>
      <protection locked="true"/>
    </xf>
    <xf numFmtId="4" fontId="339" fillId="0" borderId="4" xfId="0" applyBorder="true" applyFont="true" applyNumberFormat="true">
      <alignment horizontal="right" vertical="top"/>
      <protection locked="true"/>
    </xf>
    <xf numFmtId="172" fontId="340" fillId="3" borderId="4" xfId="0" applyFill="true" applyBorder="true" applyFont="true" applyNumberFormat="true">
      <alignment vertical="top" horizontal="right"/>
      <protection locked="false"/>
    </xf>
    <xf numFmtId="171" fontId="341" fillId="0" borderId="4" xfId="0" applyBorder="true" applyFont="true" applyNumberFormat="true">
      <alignment horizontal="right" vertical="top"/>
      <protection locked="true"/>
    </xf>
    <xf numFmtId="171" fontId="342" fillId="0" borderId="4" xfId="0" applyBorder="true" applyFont="true" applyNumberFormat="true">
      <alignment horizontal="right" vertical="top"/>
      <protection locked="true"/>
    </xf>
    <xf numFmtId="171" fontId="343" fillId="0" borderId="4" xfId="0" applyBorder="true" applyFont="true" applyNumberFormat="true">
      <alignment horizontal="right" vertical="top"/>
      <protection locked="true"/>
    </xf>
    <xf numFmtId="4" fontId="344" fillId="0" borderId="4" xfId="0" applyBorder="true" applyFont="true" applyNumberFormat="true">
      <alignment horizontal="right" vertical="top"/>
      <protection locked="true"/>
    </xf>
    <xf numFmtId="0" fontId="345" fillId="0" borderId="0" xfId="0" applyFont="true"/>
    <xf numFmtId="0" fontId="346" fillId="0" borderId="4" xfId="0" applyBorder="true" applyFont="true">
      <alignment horizontal="left" vertical="top"/>
      <protection locked="true"/>
    </xf>
    <xf numFmtId="0" fontId="347" fillId="0" borderId="4" xfId="0" applyBorder="true" applyFont="true">
      <alignment horizontal="left" vertical="top" wrapText="true"/>
      <protection locked="true"/>
    </xf>
    <xf numFmtId="0" fontId="348" fillId="0" borderId="4" xfId="0" applyBorder="true" applyFont="true">
      <alignment horizontal="center" vertical="top"/>
      <protection locked="true"/>
    </xf>
    <xf numFmtId="170" fontId="349" fillId="0" borderId="4" xfId="0" applyBorder="true" applyFont="true" applyNumberFormat="true">
      <alignment horizontal="right" vertical="top"/>
      <protection locked="true"/>
    </xf>
    <xf numFmtId="171" fontId="350" fillId="0" borderId="4" xfId="0" applyBorder="true" applyFont="true" applyNumberFormat="true">
      <alignment horizontal="right" vertical="top"/>
      <protection locked="true"/>
    </xf>
    <xf numFmtId="171" fontId="351" fillId="0" borderId="4" xfId="0" applyBorder="true" applyFont="true" applyNumberFormat="true">
      <alignment horizontal="right" vertical="top"/>
      <protection locked="true"/>
    </xf>
    <xf numFmtId="171" fontId="352" fillId="0" borderId="4" xfId="0" applyBorder="true" applyFont="true" applyNumberFormat="true">
      <alignment horizontal="right" vertical="top"/>
      <protection locked="true"/>
    </xf>
    <xf numFmtId="172" fontId="353" fillId="3" borderId="4" xfId="0" applyFill="true" applyBorder="true" applyFont="true" applyNumberFormat="true">
      <alignment vertical="top" horizontal="right"/>
      <protection locked="false"/>
    </xf>
    <xf numFmtId="173" fontId="354" fillId="0" borderId="4" xfId="0" applyBorder="true" applyFont="true" applyNumberFormat="true">
      <alignment horizontal="right" vertical="top"/>
      <protection locked="true"/>
    </xf>
    <xf numFmtId="4" fontId="355" fillId="0" borderId="4" xfId="0" applyBorder="true" applyFont="true" applyNumberFormat="true">
      <alignment horizontal="right" vertical="top"/>
      <protection locked="true"/>
    </xf>
    <xf numFmtId="172" fontId="356" fillId="3" borderId="4" xfId="0" applyFill="true" applyBorder="true" applyFont="true" applyNumberFormat="true">
      <alignment vertical="top" horizontal="right"/>
      <protection locked="false"/>
    </xf>
    <xf numFmtId="171" fontId="357" fillId="0" borderId="4" xfId="0" applyBorder="true" applyFont="true" applyNumberFormat="true">
      <alignment horizontal="right" vertical="top"/>
      <protection locked="true"/>
    </xf>
    <xf numFmtId="171" fontId="358" fillId="0" borderId="4" xfId="0" applyBorder="true" applyFont="true" applyNumberFormat="true">
      <alignment horizontal="right" vertical="top"/>
      <protection locked="true"/>
    </xf>
    <xf numFmtId="171" fontId="359" fillId="0" borderId="4" xfId="0" applyBorder="true" applyFont="true" applyNumberFormat="true">
      <alignment horizontal="right" vertical="top"/>
      <protection locked="true"/>
    </xf>
    <xf numFmtId="4" fontId="360" fillId="0" borderId="4" xfId="0" applyBorder="true" applyFont="true" applyNumberFormat="true">
      <alignment horizontal="right" vertical="top"/>
      <protection locked="true"/>
    </xf>
    <xf numFmtId="0" fontId="361" fillId="0" borderId="0" xfId="0" applyFont="true"/>
    <xf numFmtId="0" fontId="362" fillId="5" borderId="4" xfId="0" applyFill="true" applyBorder="true" applyFont="true">
      <alignment horizontal="left"/>
      <protection locked="true"/>
    </xf>
    <xf numFmtId="0" fontId="363" fillId="5" borderId="4" xfId="0" applyFill="true" applyBorder="true" applyFont="true">
      <alignment horizontal="left"/>
      <protection locked="true"/>
    </xf>
    <xf numFmtId="0" fontId="364" fillId="5" borderId="4" xfId="0" applyFill="true" applyBorder="true" applyFont="true">
      <alignment horizontal="left"/>
      <protection locked="true"/>
    </xf>
    <xf numFmtId="0" fontId="365" fillId="5" borderId="4" xfId="0" applyFill="true" applyBorder="true" applyFont="true">
      <alignment horizontal="left"/>
      <protection locked="true"/>
    </xf>
    <xf numFmtId="0" fontId="366" fillId="5" borderId="4" xfId="0" applyFill="true" applyBorder="true" applyFont="true">
      <alignment horizontal="left"/>
      <protection locked="true"/>
    </xf>
    <xf numFmtId="0" fontId="367" fillId="5" borderId="4" xfId="0" applyFill="true" applyBorder="true" applyFont="true">
      <alignment horizontal="left"/>
      <protection locked="true"/>
    </xf>
    <xf numFmtId="0" fontId="368" fillId="5" borderId="4" xfId="0" applyFill="true" applyBorder="true" applyFont="true">
      <alignment horizontal="left"/>
      <protection locked="true"/>
    </xf>
    <xf numFmtId="0" fontId="369" fillId="5" borderId="4" xfId="0" applyFill="true" applyBorder="true" applyFont="true">
      <alignment horizontal="left"/>
      <protection locked="true"/>
    </xf>
    <xf numFmtId="0" fontId="370" fillId="5" borderId="4" xfId="0" applyFill="true" applyBorder="true" applyFont="true">
      <alignment horizontal="left"/>
      <protection locked="true"/>
    </xf>
    <xf numFmtId="0" fontId="371" fillId="5" borderId="4" xfId="0" applyFill="true" applyBorder="true" applyFont="true">
      <alignment horizontal="left"/>
      <protection locked="true"/>
    </xf>
    <xf numFmtId="0" fontId="372" fillId="5" borderId="4" xfId="0" applyFill="true" applyBorder="true" applyFont="true">
      <alignment horizontal="left"/>
      <protection locked="true"/>
    </xf>
    <xf numFmtId="0" fontId="373" fillId="5" borderId="4" xfId="0" applyFill="true" applyBorder="true" applyFont="true">
      <alignment horizontal="left"/>
      <protection locked="true"/>
    </xf>
    <xf numFmtId="4" fontId="374" fillId="5" borderId="4" xfId="0" applyFill="true" applyBorder="true" applyFont="true" applyNumberFormat="true">
      <alignment horizontal="right"/>
      <protection locked="true"/>
    </xf>
    <xf numFmtId="4" fontId="375" fillId="5" borderId="4" xfId="0" applyFill="true" applyBorder="true" applyFont="true" applyNumberFormat="true">
      <alignment horizontal="right"/>
      <protection locked="true"/>
    </xf>
    <xf numFmtId="4" fontId="376" fillId="5" borderId="4" xfId="0" applyFill="true" applyBorder="true" applyFont="true" applyNumberFormat="true">
      <alignment horizontal="right"/>
      <protection locked="true"/>
    </xf>
    <xf numFmtId="0" fontId="377" fillId="0" borderId="0" xfId="0" applyFont="true"/>
    <xf numFmtId="0" fontId="378" fillId="0" borderId="4" xfId="0" applyBorder="true" applyFont="true">
      <alignment horizontal="left" vertical="top"/>
      <protection locked="true"/>
    </xf>
    <xf numFmtId="0" fontId="379" fillId="0" borderId="4" xfId="0" applyBorder="true" applyFont="true">
      <alignment horizontal="left" vertical="top" wrapText="true"/>
      <protection locked="true"/>
    </xf>
    <xf numFmtId="0" fontId="380" fillId="0" borderId="4" xfId="0" applyBorder="true" applyFont="true">
      <alignment horizontal="center" vertical="top"/>
      <protection locked="true"/>
    </xf>
    <xf numFmtId="170" fontId="381" fillId="0" borderId="4" xfId="0" applyBorder="true" applyFont="true" applyNumberFormat="true">
      <alignment horizontal="right" vertical="top"/>
      <protection locked="true"/>
    </xf>
    <xf numFmtId="171" fontId="382" fillId="0" borderId="4" xfId="0" applyBorder="true" applyFont="true" applyNumberFormat="true">
      <alignment horizontal="right" vertical="top"/>
      <protection locked="true"/>
    </xf>
    <xf numFmtId="171" fontId="383" fillId="0" borderId="4" xfId="0" applyBorder="true" applyFont="true" applyNumberFormat="true">
      <alignment horizontal="right" vertical="top"/>
      <protection locked="true"/>
    </xf>
    <xf numFmtId="171" fontId="384" fillId="0" borderId="4" xfId="0" applyBorder="true" applyFont="true" applyNumberFormat="true">
      <alignment horizontal="right" vertical="top"/>
      <protection locked="true"/>
    </xf>
    <xf numFmtId="172" fontId="385" fillId="3" borderId="4" xfId="0" applyFill="true" applyBorder="true" applyFont="true" applyNumberFormat="true">
      <alignment vertical="top" horizontal="right"/>
      <protection locked="false"/>
    </xf>
    <xf numFmtId="173" fontId="386" fillId="0" borderId="4" xfId="0" applyBorder="true" applyFont="true" applyNumberFormat="true">
      <alignment horizontal="right" vertical="top"/>
      <protection locked="true"/>
    </xf>
    <xf numFmtId="4" fontId="387" fillId="0" borderId="4" xfId="0" applyBorder="true" applyFont="true" applyNumberFormat="true">
      <alignment horizontal="right" vertical="top"/>
      <protection locked="true"/>
    </xf>
    <xf numFmtId="172" fontId="388" fillId="3" borderId="4" xfId="0" applyFill="true" applyBorder="true" applyFont="true" applyNumberFormat="true">
      <alignment vertical="top" horizontal="right"/>
      <protection locked="false"/>
    </xf>
    <xf numFmtId="171" fontId="389" fillId="0" borderId="4" xfId="0" applyBorder="true" applyFont="true" applyNumberFormat="true">
      <alignment horizontal="right" vertical="top"/>
      <protection locked="true"/>
    </xf>
    <xf numFmtId="171" fontId="390" fillId="0" borderId="4" xfId="0" applyBorder="true" applyFont="true" applyNumberFormat="true">
      <alignment horizontal="right" vertical="top"/>
      <protection locked="true"/>
    </xf>
    <xf numFmtId="171" fontId="391" fillId="0" borderId="4" xfId="0" applyBorder="true" applyFont="true" applyNumberFormat="true">
      <alignment horizontal="right" vertical="top"/>
      <protection locked="true"/>
    </xf>
    <xf numFmtId="4" fontId="392" fillId="0" borderId="4" xfId="0" applyBorder="true" applyFont="true" applyNumberFormat="true">
      <alignment horizontal="right" vertical="top"/>
      <protection locked="true"/>
    </xf>
    <xf numFmtId="0" fontId="393" fillId="0" borderId="0" xfId="0" applyFont="true"/>
    <xf numFmtId="0" fontId="394" fillId="0" borderId="4" xfId="0" applyBorder="true" applyFont="true">
      <alignment horizontal="left" vertical="top"/>
      <protection locked="true"/>
    </xf>
    <xf numFmtId="0" fontId="395" fillId="0" borderId="4" xfId="0" applyBorder="true" applyFont="true">
      <alignment horizontal="left" vertical="top" wrapText="true"/>
      <protection locked="true"/>
    </xf>
    <xf numFmtId="0" fontId="396" fillId="0" borderId="4" xfId="0" applyBorder="true" applyFont="true">
      <alignment horizontal="center" vertical="top"/>
      <protection locked="true"/>
    </xf>
    <xf numFmtId="170" fontId="397" fillId="0" borderId="4" xfId="0" applyBorder="true" applyFont="true" applyNumberFormat="true">
      <alignment horizontal="right" vertical="top"/>
      <protection locked="true"/>
    </xf>
    <xf numFmtId="171" fontId="398" fillId="0" borderId="4" xfId="0" applyBorder="true" applyFont="true" applyNumberFormat="true">
      <alignment horizontal="right" vertical="top"/>
      <protection locked="true"/>
    </xf>
    <xf numFmtId="171" fontId="399" fillId="0" borderId="4" xfId="0" applyBorder="true" applyFont="true" applyNumberFormat="true">
      <alignment horizontal="right" vertical="top"/>
      <protection locked="true"/>
    </xf>
    <xf numFmtId="171" fontId="400" fillId="0" borderId="4" xfId="0" applyBorder="true" applyFont="true" applyNumberFormat="true">
      <alignment horizontal="right" vertical="top"/>
      <protection locked="true"/>
    </xf>
    <xf numFmtId="172" fontId="401" fillId="3" borderId="4" xfId="0" applyFill="true" applyBorder="true" applyFont="true" applyNumberFormat="true">
      <alignment vertical="top" horizontal="right"/>
      <protection locked="false"/>
    </xf>
    <xf numFmtId="173" fontId="402" fillId="0" borderId="4" xfId="0" applyBorder="true" applyFont="true" applyNumberFormat="true">
      <alignment horizontal="right" vertical="top"/>
      <protection locked="true"/>
    </xf>
    <xf numFmtId="4" fontId="403" fillId="0" borderId="4" xfId="0" applyBorder="true" applyFont="true" applyNumberFormat="true">
      <alignment horizontal="right" vertical="top"/>
      <protection locked="true"/>
    </xf>
    <xf numFmtId="172" fontId="404" fillId="3" borderId="4" xfId="0" applyFill="true" applyBorder="true" applyFont="true" applyNumberFormat="true">
      <alignment vertical="top" horizontal="right"/>
      <protection locked="false"/>
    </xf>
    <xf numFmtId="171" fontId="405" fillId="0" borderId="4" xfId="0" applyBorder="true" applyFont="true" applyNumberFormat="true">
      <alignment horizontal="right" vertical="top"/>
      <protection locked="true"/>
    </xf>
    <xf numFmtId="171" fontId="406" fillId="0" borderId="4" xfId="0" applyBorder="true" applyFont="true" applyNumberFormat="true">
      <alignment horizontal="right" vertical="top"/>
      <protection locked="true"/>
    </xf>
    <xf numFmtId="171" fontId="407" fillId="0" borderId="4" xfId="0" applyBorder="true" applyFont="true" applyNumberFormat="true">
      <alignment horizontal="right" vertical="top"/>
      <protection locked="true"/>
    </xf>
    <xf numFmtId="4" fontId="408" fillId="0" borderId="4" xfId="0" applyBorder="true" applyFont="true" applyNumberFormat="true">
      <alignment horizontal="right" vertical="top"/>
      <protection locked="true"/>
    </xf>
    <xf numFmtId="0" fontId="409" fillId="0" borderId="0" xfId="0" applyFont="true"/>
    <xf numFmtId="0" fontId="410" fillId="0" borderId="4" xfId="0" applyBorder="true" applyFont="true">
      <alignment horizontal="left" vertical="top"/>
      <protection locked="true"/>
    </xf>
    <xf numFmtId="0" fontId="411" fillId="0" borderId="4" xfId="0" applyBorder="true" applyFont="true">
      <alignment horizontal="left" vertical="top" wrapText="true"/>
      <protection locked="true"/>
    </xf>
    <xf numFmtId="0" fontId="412" fillId="0" borderId="4" xfId="0" applyBorder="true" applyFont="true">
      <alignment horizontal="center" vertical="top"/>
      <protection locked="true"/>
    </xf>
    <xf numFmtId="170" fontId="413" fillId="0" borderId="4" xfId="0" applyBorder="true" applyFont="true" applyNumberFormat="true">
      <alignment horizontal="right" vertical="top"/>
      <protection locked="true"/>
    </xf>
    <xf numFmtId="171" fontId="414" fillId="0" borderId="4" xfId="0" applyBorder="true" applyFont="true" applyNumberFormat="true">
      <alignment horizontal="right" vertical="top"/>
      <protection locked="true"/>
    </xf>
    <xf numFmtId="171" fontId="415" fillId="0" borderId="4" xfId="0" applyBorder="true" applyFont="true" applyNumberFormat="true">
      <alignment horizontal="right" vertical="top"/>
      <protection locked="true"/>
    </xf>
    <xf numFmtId="171" fontId="416" fillId="0" borderId="4" xfId="0" applyBorder="true" applyFont="true" applyNumberFormat="true">
      <alignment horizontal="right" vertical="top"/>
      <protection locked="true"/>
    </xf>
    <xf numFmtId="172" fontId="417" fillId="3" borderId="4" xfId="0" applyFill="true" applyBorder="true" applyFont="true" applyNumberFormat="true">
      <alignment vertical="top" horizontal="right"/>
      <protection locked="false"/>
    </xf>
    <xf numFmtId="173" fontId="418" fillId="0" borderId="4" xfId="0" applyBorder="true" applyFont="true" applyNumberFormat="true">
      <alignment horizontal="right" vertical="top"/>
      <protection locked="true"/>
    </xf>
    <xf numFmtId="4" fontId="419" fillId="0" borderId="4" xfId="0" applyBorder="true" applyFont="true" applyNumberFormat="true">
      <alignment horizontal="right" vertical="top"/>
      <protection locked="true"/>
    </xf>
    <xf numFmtId="172" fontId="420" fillId="3" borderId="4" xfId="0" applyFill="true" applyBorder="true" applyFont="true" applyNumberFormat="true">
      <alignment vertical="top" horizontal="right"/>
      <protection locked="false"/>
    </xf>
    <xf numFmtId="171" fontId="421" fillId="0" borderId="4" xfId="0" applyBorder="true" applyFont="true" applyNumberFormat="true">
      <alignment horizontal="right" vertical="top"/>
      <protection locked="true"/>
    </xf>
    <xf numFmtId="171" fontId="422" fillId="0" borderId="4" xfId="0" applyBorder="true" applyFont="true" applyNumberFormat="true">
      <alignment horizontal="right" vertical="top"/>
      <protection locked="true"/>
    </xf>
    <xf numFmtId="171" fontId="423" fillId="0" borderId="4" xfId="0" applyBorder="true" applyFont="true" applyNumberFormat="true">
      <alignment horizontal="right" vertical="top"/>
      <protection locked="true"/>
    </xf>
    <xf numFmtId="4" fontId="424" fillId="0" borderId="4" xfId="0" applyBorder="true" applyFont="true" applyNumberFormat="true">
      <alignment horizontal="right" vertical="top"/>
      <protection locked="true"/>
    </xf>
    <xf numFmtId="0" fontId="425" fillId="0" borderId="0" xfId="0" applyFont="true"/>
    <xf numFmtId="0" fontId="426" fillId="0" borderId="4" xfId="0" applyBorder="true" applyFont="true">
      <alignment horizontal="left" vertical="top"/>
      <protection locked="true"/>
    </xf>
    <xf numFmtId="0" fontId="427" fillId="0" borderId="4" xfId="0" applyBorder="true" applyFont="true">
      <alignment horizontal="left" vertical="top" wrapText="true"/>
      <protection locked="true"/>
    </xf>
    <xf numFmtId="0" fontId="428" fillId="0" borderId="4" xfId="0" applyBorder="true" applyFont="true">
      <alignment horizontal="center" vertical="top"/>
      <protection locked="true"/>
    </xf>
    <xf numFmtId="170" fontId="429" fillId="0" borderId="4" xfId="0" applyBorder="true" applyFont="true" applyNumberFormat="true">
      <alignment horizontal="right" vertical="top"/>
      <protection locked="true"/>
    </xf>
    <xf numFmtId="171" fontId="430" fillId="0" borderId="4" xfId="0" applyBorder="true" applyFont="true" applyNumberFormat="true">
      <alignment horizontal="right" vertical="top"/>
      <protection locked="true"/>
    </xf>
    <xf numFmtId="171" fontId="431" fillId="0" borderId="4" xfId="0" applyBorder="true" applyFont="true" applyNumberFormat="true">
      <alignment horizontal="right" vertical="top"/>
      <protection locked="true"/>
    </xf>
    <xf numFmtId="171" fontId="432" fillId="0" borderId="4" xfId="0" applyBorder="true" applyFont="true" applyNumberFormat="true">
      <alignment horizontal="right" vertical="top"/>
      <protection locked="true"/>
    </xf>
    <xf numFmtId="172" fontId="433" fillId="3" borderId="4" xfId="0" applyFill="true" applyBorder="true" applyFont="true" applyNumberFormat="true">
      <alignment vertical="top" horizontal="right"/>
      <protection locked="false"/>
    </xf>
    <xf numFmtId="173" fontId="434" fillId="0" borderId="4" xfId="0" applyBorder="true" applyFont="true" applyNumberFormat="true">
      <alignment horizontal="right" vertical="top"/>
      <protection locked="true"/>
    </xf>
    <xf numFmtId="4" fontId="435" fillId="0" borderId="4" xfId="0" applyBorder="true" applyFont="true" applyNumberFormat="true">
      <alignment horizontal="right" vertical="top"/>
      <protection locked="true"/>
    </xf>
    <xf numFmtId="172" fontId="436" fillId="3" borderId="4" xfId="0" applyFill="true" applyBorder="true" applyFont="true" applyNumberFormat="true">
      <alignment vertical="top" horizontal="right"/>
      <protection locked="false"/>
    </xf>
    <xf numFmtId="171" fontId="437" fillId="0" borderId="4" xfId="0" applyBorder="true" applyFont="true" applyNumberFormat="true">
      <alignment horizontal="right" vertical="top"/>
      <protection locked="true"/>
    </xf>
    <xf numFmtId="171" fontId="438" fillId="0" borderId="4" xfId="0" applyBorder="true" applyFont="true" applyNumberFormat="true">
      <alignment horizontal="right" vertical="top"/>
      <protection locked="true"/>
    </xf>
    <xf numFmtId="171" fontId="439" fillId="0" borderId="4" xfId="0" applyBorder="true" applyFont="true" applyNumberFormat="true">
      <alignment horizontal="right" vertical="top"/>
      <protection locked="true"/>
    </xf>
    <xf numFmtId="4" fontId="440" fillId="0" borderId="4" xfId="0" applyBorder="true" applyFont="true" applyNumberFormat="true">
      <alignment horizontal="right" vertical="top"/>
      <protection locked="true"/>
    </xf>
    <xf numFmtId="0" fontId="441" fillId="0" borderId="0" xfId="0" applyFont="true"/>
    <xf numFmtId="0" fontId="442" fillId="0" borderId="4" xfId="0" applyBorder="true" applyFont="true">
      <alignment horizontal="left" vertical="top"/>
      <protection locked="true"/>
    </xf>
    <xf numFmtId="0" fontId="443" fillId="0" borderId="4" xfId="0" applyBorder="true" applyFont="true">
      <alignment horizontal="left" vertical="top" wrapText="true"/>
      <protection locked="true"/>
    </xf>
    <xf numFmtId="0" fontId="444" fillId="0" borderId="4" xfId="0" applyBorder="true" applyFont="true">
      <alignment horizontal="center" vertical="top"/>
      <protection locked="true"/>
    </xf>
    <xf numFmtId="170" fontId="445" fillId="0" borderId="4" xfId="0" applyBorder="true" applyFont="true" applyNumberFormat="true">
      <alignment horizontal="right" vertical="top"/>
      <protection locked="true"/>
    </xf>
    <xf numFmtId="171" fontId="446" fillId="0" borderId="4" xfId="0" applyBorder="true" applyFont="true" applyNumberFormat="true">
      <alignment horizontal="right" vertical="top"/>
      <protection locked="true"/>
    </xf>
    <xf numFmtId="171" fontId="447" fillId="0" borderId="4" xfId="0" applyBorder="true" applyFont="true" applyNumberFormat="true">
      <alignment horizontal="right" vertical="top"/>
      <protection locked="true"/>
    </xf>
    <xf numFmtId="171" fontId="448" fillId="0" borderId="4" xfId="0" applyBorder="true" applyFont="true" applyNumberFormat="true">
      <alignment horizontal="right" vertical="top"/>
      <protection locked="true"/>
    </xf>
    <xf numFmtId="172" fontId="449" fillId="3" borderId="4" xfId="0" applyFill="true" applyBorder="true" applyFont="true" applyNumberFormat="true">
      <alignment vertical="top" horizontal="right"/>
      <protection locked="false"/>
    </xf>
    <xf numFmtId="173" fontId="450" fillId="0" borderId="4" xfId="0" applyBorder="true" applyFont="true" applyNumberFormat="true">
      <alignment horizontal="right" vertical="top"/>
      <protection locked="true"/>
    </xf>
    <xf numFmtId="4" fontId="451" fillId="0" borderId="4" xfId="0" applyBorder="true" applyFont="true" applyNumberFormat="true">
      <alignment horizontal="right" vertical="top"/>
      <protection locked="true"/>
    </xf>
    <xf numFmtId="172" fontId="452" fillId="3" borderId="4" xfId="0" applyFill="true" applyBorder="true" applyFont="true" applyNumberFormat="true">
      <alignment vertical="top" horizontal="right"/>
      <protection locked="false"/>
    </xf>
    <xf numFmtId="171" fontId="453" fillId="0" borderId="4" xfId="0" applyBorder="true" applyFont="true" applyNumberFormat="true">
      <alignment horizontal="right" vertical="top"/>
      <protection locked="true"/>
    </xf>
    <xf numFmtId="171" fontId="454" fillId="0" borderId="4" xfId="0" applyBorder="true" applyFont="true" applyNumberFormat="true">
      <alignment horizontal="right" vertical="top"/>
      <protection locked="true"/>
    </xf>
    <xf numFmtId="171" fontId="455" fillId="0" borderId="4" xfId="0" applyBorder="true" applyFont="true" applyNumberFormat="true">
      <alignment horizontal="right" vertical="top"/>
      <protection locked="true"/>
    </xf>
    <xf numFmtId="4" fontId="456" fillId="0" borderId="4" xfId="0" applyBorder="true" applyFont="true" applyNumberFormat="true">
      <alignment horizontal="right" vertical="top"/>
      <protection locked="true"/>
    </xf>
    <xf numFmtId="0" fontId="457" fillId="0" borderId="0" xfId="0" applyFont="true"/>
    <xf numFmtId="0" fontId="458" fillId="0" borderId="4" xfId="0" applyBorder="true" applyFont="true">
      <alignment horizontal="left" vertical="top"/>
      <protection locked="true"/>
    </xf>
    <xf numFmtId="0" fontId="459" fillId="0" borderId="4" xfId="0" applyBorder="true" applyFont="true">
      <alignment horizontal="left" vertical="top" wrapText="true"/>
      <protection locked="true"/>
    </xf>
    <xf numFmtId="0" fontId="460" fillId="0" borderId="4" xfId="0" applyBorder="true" applyFont="true">
      <alignment horizontal="center" vertical="top"/>
      <protection locked="true"/>
    </xf>
    <xf numFmtId="170" fontId="461" fillId="0" borderId="4" xfId="0" applyBorder="true" applyFont="true" applyNumberFormat="true">
      <alignment horizontal="right" vertical="top"/>
      <protection locked="true"/>
    </xf>
    <xf numFmtId="171" fontId="462" fillId="0" borderId="4" xfId="0" applyBorder="true" applyFont="true" applyNumberFormat="true">
      <alignment horizontal="right" vertical="top"/>
      <protection locked="true"/>
    </xf>
    <xf numFmtId="171" fontId="463" fillId="0" borderId="4" xfId="0" applyBorder="true" applyFont="true" applyNumberFormat="true">
      <alignment horizontal="right" vertical="top"/>
      <protection locked="true"/>
    </xf>
    <xf numFmtId="171" fontId="464" fillId="0" borderId="4" xfId="0" applyBorder="true" applyFont="true" applyNumberFormat="true">
      <alignment horizontal="right" vertical="top"/>
      <protection locked="true"/>
    </xf>
    <xf numFmtId="172" fontId="465" fillId="3" borderId="4" xfId="0" applyFill="true" applyBorder="true" applyFont="true" applyNumberFormat="true">
      <alignment vertical="top" horizontal="right"/>
      <protection locked="false"/>
    </xf>
    <xf numFmtId="173" fontId="466" fillId="0" borderId="4" xfId="0" applyBorder="true" applyFont="true" applyNumberFormat="true">
      <alignment horizontal="right" vertical="top"/>
      <protection locked="true"/>
    </xf>
    <xf numFmtId="4" fontId="467" fillId="0" borderId="4" xfId="0" applyBorder="true" applyFont="true" applyNumberFormat="true">
      <alignment horizontal="right" vertical="top"/>
      <protection locked="true"/>
    </xf>
    <xf numFmtId="172" fontId="468" fillId="3" borderId="4" xfId="0" applyFill="true" applyBorder="true" applyFont="true" applyNumberFormat="true">
      <alignment vertical="top" horizontal="right"/>
      <protection locked="false"/>
    </xf>
    <xf numFmtId="171" fontId="469" fillId="0" borderId="4" xfId="0" applyBorder="true" applyFont="true" applyNumberFormat="true">
      <alignment horizontal="right" vertical="top"/>
      <protection locked="true"/>
    </xf>
    <xf numFmtId="171" fontId="470" fillId="0" borderId="4" xfId="0" applyBorder="true" applyFont="true" applyNumberFormat="true">
      <alignment horizontal="right" vertical="top"/>
      <protection locked="true"/>
    </xf>
    <xf numFmtId="171" fontId="471" fillId="0" borderId="4" xfId="0" applyBorder="true" applyFont="true" applyNumberFormat="true">
      <alignment horizontal="right" vertical="top"/>
      <protection locked="true"/>
    </xf>
    <xf numFmtId="4" fontId="472" fillId="0" borderId="4" xfId="0" applyBorder="true" applyFont="true" applyNumberFormat="true">
      <alignment horizontal="right" vertical="top"/>
      <protection locked="true"/>
    </xf>
    <xf numFmtId="0" fontId="473" fillId="0" borderId="0" xfId="0" applyFont="true"/>
    <xf numFmtId="0" fontId="474" fillId="5" borderId="0" xfId="0" applyFill="true" applyFont="true">
      <alignment horizontal="right"/>
      <protection locked="true"/>
    </xf>
    <xf numFmtId="4" fontId="475" fillId="5" borderId="0" xfId="0" applyFill="true" applyFont="true" applyNumberFormat="true">
      <alignment horizontal="right"/>
      <protection locked="true"/>
    </xf>
    <xf numFmtId="4" fontId="476" fillId="5" borderId="0" xfId="0" applyFill="true" applyFont="true" applyNumberFormat="true">
      <alignment horizontal="right"/>
      <protection locked="true"/>
    </xf>
    <xf numFmtId="4" fontId="477" fillId="5" borderId="0" xfId="0" applyFill="true" applyFont="true" applyNumberFormat="true">
      <alignment horizontal="right"/>
      <protection locked="true"/>
    </xf>
    <xf numFmtId="0" fontId="478" fillId="7" borderId="0" xfId="0" applyFont="true" applyFill="true">
      <alignment horizontal="left" vertical="top"/>
      <protection locked="true"/>
    </xf>
    <xf numFmtId="0" fontId="479" fillId="3" borderId="0" xfId="0" applyFont="true" applyFill="true">
      <alignment horizontal="left" vertical="top"/>
      <protection locked="true"/>
    </xf>
    <xf numFmtId="0" fontId="480" fillId="0" borderId="0" xfId="0" applyFont="true">
      <alignment horizontal="left" vertical="top"/>
      <protection locked="true"/>
    </xf>
    <xf numFmtId="0" fontId="481" fillId="0" borderId="5" xfId="0" applyFont="true" applyBorder="true">
      <alignment horizontal="center" vertical="top"/>
      <protection locked="true"/>
    </xf>
    <xf numFmtId="166" fontId="482" fillId="0" borderId="0" xfId="0" applyFont="true" applyNumberFormat="true">
      <alignment horizontal="center" vertical="top"/>
      <protection locked="true"/>
    </xf>
    <xf numFmtId="0" fontId="483" fillId="0" borderId="0" xfId="0" applyFont="true">
      <alignment horizontal="left" vertical="top"/>
      <protection locked="true"/>
    </xf>
    <xf numFmtId="165" fontId="484" fillId="0" borderId="0" xfId="0" applyFont="true" applyNumberFormat="true">
      <alignment horizontal="left" vertical="top"/>
      <protection locked="true"/>
    </xf>
    <xf numFmtId="168" fontId="485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486" fillId="5" borderId="4" xfId="0" applyFill="true" applyBorder="true" applyFont="true">
      <alignment horizontal="left"/>
      <protection locked="true"/>
    </xf>
    <xf numFmtId="0" fontId="487" fillId="5" borderId="4" xfId="0" applyFill="true" applyBorder="true" applyFont="true">
      <alignment horizontal="left"/>
      <protection locked="true"/>
    </xf>
    <xf numFmtId="0" fontId="488" fillId="5" borderId="4" xfId="0" applyFill="true" applyBorder="true" applyFont="true">
      <alignment horizontal="left"/>
      <protection locked="true"/>
    </xf>
    <xf numFmtId="0" fontId="489" fillId="5" borderId="4" xfId="0" applyFill="true" applyBorder="true" applyFont="true">
      <alignment horizontal="left"/>
      <protection locked="true"/>
    </xf>
    <xf numFmtId="0" fontId="490" fillId="5" borderId="4" xfId="0" applyFill="true" applyBorder="true" applyFont="true">
      <alignment horizontal="left"/>
      <protection locked="true"/>
    </xf>
    <xf numFmtId="0" fontId="491" fillId="5" borderId="4" xfId="0" applyFill="true" applyBorder="true" applyFont="true">
      <alignment horizontal="left"/>
      <protection locked="true"/>
    </xf>
    <xf numFmtId="0" fontId="492" fillId="5" borderId="4" xfId="0" applyFill="true" applyBorder="true" applyFont="true">
      <alignment horizontal="left"/>
      <protection locked="true"/>
    </xf>
    <xf numFmtId="0" fontId="493" fillId="5" borderId="4" xfId="0" applyFill="true" applyBorder="true" applyFont="true">
      <alignment horizontal="left"/>
      <protection locked="true"/>
    </xf>
    <xf numFmtId="0" fontId="494" fillId="5" borderId="4" xfId="0" applyFill="true" applyBorder="true" applyFont="true">
      <alignment horizontal="left"/>
      <protection locked="true"/>
    </xf>
    <xf numFmtId="0" fontId="495" fillId="0" borderId="4" xfId="0" applyBorder="true" applyFont="true">
      <alignment horizontal="left" vertical="top"/>
      <protection locked="true"/>
    </xf>
    <xf numFmtId="0" fontId="496" fillId="0" borderId="4" xfId="0" applyBorder="true" applyFont="true">
      <alignment horizontal="left" vertical="top" wrapText="true"/>
      <protection locked="true"/>
    </xf>
    <xf numFmtId="4" fontId="497" fillId="3" borderId="4" xfId="0" applyFill="true" applyBorder="true" applyFont="true" applyNumberFormat="true">
      <alignment vertical="top" horizontal="right"/>
      <protection locked="false"/>
    </xf>
    <xf numFmtId="4" fontId="498" fillId="0" borderId="4" xfId="0" applyBorder="true" applyFont="true" applyNumberFormat="true">
      <alignment horizontal="right" vertical="top"/>
      <protection locked="true"/>
    </xf>
    <xf numFmtId="4" fontId="499" fillId="3" borderId="4" xfId="0" applyFill="true" applyBorder="true" applyFont="true" applyNumberFormat="true">
      <alignment vertical="top" horizontal="right"/>
      <protection locked="false"/>
    </xf>
    <xf numFmtId="4" fontId="500" fillId="0" borderId="4" xfId="0" applyBorder="true" applyFont="true" applyNumberFormat="true">
      <alignment horizontal="right" vertical="top"/>
      <protection locked="true"/>
    </xf>
    <xf numFmtId="4" fontId="501" fillId="5" borderId="4" xfId="0" applyFill="true" applyBorder="true" applyFont="true" applyNumberFormat="true">
      <alignment horizontal="right" vertical="top"/>
      <protection locked="true"/>
    </xf>
    <xf numFmtId="4" fontId="502" fillId="5" borderId="4" xfId="0" applyFill="true" applyBorder="true" applyFont="true" applyNumberFormat="true">
      <alignment horizontal="right" vertical="top"/>
      <protection locked="true"/>
    </xf>
    <xf numFmtId="0" fontId="503" fillId="0" borderId="4" xfId="0" applyBorder="true" applyFont="true">
      <alignment horizontal="left" vertical="top"/>
      <protection locked="true"/>
    </xf>
    <xf numFmtId="0" fontId="504" fillId="0" borderId="4" xfId="0" applyBorder="true" applyFont="true">
      <alignment horizontal="left" vertical="top" wrapText="true"/>
      <protection locked="true"/>
    </xf>
    <xf numFmtId="4" fontId="505" fillId="3" borderId="4" xfId="0" applyFill="true" applyBorder="true" applyFont="true" applyNumberFormat="true">
      <alignment vertical="top" horizontal="right"/>
      <protection locked="false"/>
    </xf>
    <xf numFmtId="4" fontId="506" fillId="0" borderId="4" xfId="0" applyBorder="true" applyFont="true" applyNumberFormat="true">
      <alignment horizontal="right" vertical="top"/>
      <protection locked="true"/>
    </xf>
    <xf numFmtId="4" fontId="507" fillId="3" borderId="4" xfId="0" applyFill="true" applyBorder="true" applyFont="true" applyNumberFormat="true">
      <alignment vertical="top" horizontal="right"/>
      <protection locked="false"/>
    </xf>
    <xf numFmtId="4" fontId="508" fillId="0" borderId="4" xfId="0" applyBorder="true" applyFont="true" applyNumberFormat="true">
      <alignment horizontal="right" vertical="top"/>
      <protection locked="true"/>
    </xf>
    <xf numFmtId="4" fontId="509" fillId="5" borderId="4" xfId="0" applyFill="true" applyBorder="true" applyFont="true" applyNumberFormat="true">
      <alignment horizontal="right" vertical="top"/>
      <protection locked="true"/>
    </xf>
    <xf numFmtId="4" fontId="510" fillId="5" borderId="4" xfId="0" applyFill="true" applyBorder="true" applyFont="true" applyNumberFormat="true">
      <alignment horizontal="right" vertical="top"/>
      <protection locked="true"/>
    </xf>
    <xf numFmtId="0" fontId="511" fillId="0" borderId="4" xfId="0" applyBorder="true" applyFont="true">
      <alignment horizontal="left" vertical="top"/>
      <protection locked="true"/>
    </xf>
    <xf numFmtId="0" fontId="512" fillId="0" borderId="4" xfId="0" applyBorder="true" applyFont="true">
      <alignment horizontal="left" vertical="top" wrapText="true"/>
      <protection locked="true"/>
    </xf>
    <xf numFmtId="4" fontId="513" fillId="3" borderId="4" xfId="0" applyFill="true" applyBorder="true" applyFont="true" applyNumberFormat="true">
      <alignment vertical="top" horizontal="right"/>
      <protection locked="false"/>
    </xf>
    <xf numFmtId="4" fontId="514" fillId="0" borderId="4" xfId="0" applyBorder="true" applyFont="true" applyNumberFormat="true">
      <alignment horizontal="right" vertical="top"/>
      <protection locked="true"/>
    </xf>
    <xf numFmtId="4" fontId="515" fillId="3" borderId="4" xfId="0" applyFill="true" applyBorder="true" applyFont="true" applyNumberFormat="true">
      <alignment vertical="top" horizontal="right"/>
      <protection locked="false"/>
    </xf>
    <xf numFmtId="4" fontId="516" fillId="0" borderId="4" xfId="0" applyBorder="true" applyFont="true" applyNumberFormat="true">
      <alignment horizontal="right" vertical="top"/>
      <protection locked="true"/>
    </xf>
    <xf numFmtId="4" fontId="517" fillId="5" borderId="4" xfId="0" applyFill="true" applyBorder="true" applyFont="true" applyNumberFormat="true">
      <alignment horizontal="right" vertical="top"/>
      <protection locked="true"/>
    </xf>
    <xf numFmtId="4" fontId="518" fillId="5" borderId="4" xfId="0" applyFill="true" applyBorder="true" applyFont="true" applyNumberFormat="true">
      <alignment horizontal="right" vertical="top"/>
      <protection locked="true"/>
    </xf>
    <xf numFmtId="0" fontId="519" fillId="5" borderId="4" xfId="0" applyFill="true" applyBorder="true" applyFont="true">
      <alignment horizontal="left"/>
      <protection locked="true"/>
    </xf>
    <xf numFmtId="0" fontId="520" fillId="5" borderId="4" xfId="0" applyFill="true" applyBorder="true" applyFont="true">
      <alignment horizontal="left"/>
      <protection locked="true"/>
    </xf>
    <xf numFmtId="4" fontId="521" fillId="5" borderId="4" xfId="0" applyFill="true" applyBorder="true" applyFont="true" applyNumberFormat="true">
      <alignment horizontal="right"/>
      <protection locked="true"/>
    </xf>
    <xf numFmtId="4" fontId="522" fillId="5" borderId="4" xfId="0" applyFill="true" applyBorder="true" applyFont="true" applyNumberFormat="true">
      <alignment horizontal="right"/>
      <protection locked="true"/>
    </xf>
    <xf numFmtId="0" fontId="523" fillId="5" borderId="4" xfId="0" applyFill="true" applyBorder="true" applyFont="true">
      <alignment horizontal="left"/>
      <protection locked="true"/>
    </xf>
    <xf numFmtId="4" fontId="524" fillId="5" borderId="4" xfId="0" applyFill="true" applyBorder="true" applyFont="true" applyNumberFormat="true">
      <alignment horizontal="right"/>
      <protection locked="true"/>
    </xf>
    <xf numFmtId="0" fontId="525" fillId="5" borderId="4" xfId="0" applyFill="true" applyBorder="true" applyFont="true">
      <alignment horizontal="left"/>
      <protection locked="true"/>
    </xf>
    <xf numFmtId="4" fontId="526" fillId="5" borderId="4" xfId="0" applyFill="true" applyBorder="true" applyFont="true" applyNumberFormat="true">
      <alignment horizontal="right"/>
      <protection locked="true"/>
    </xf>
    <xf numFmtId="4" fontId="527" fillId="5" borderId="4" xfId="0" applyFill="true" applyBorder="true" applyFont="true" applyNumberFormat="true">
      <alignment horizontal="right"/>
      <protection locked="true"/>
    </xf>
    <xf numFmtId="0" fontId="528" fillId="0" borderId="0" xfId="0" applyFont="true">
      <alignment horizontal="left" vertical="top"/>
      <protection locked="true"/>
    </xf>
    <xf numFmtId="165" fontId="529" fillId="0" borderId="0" xfId="0" applyFont="true" applyNumberFormat="true">
      <alignment horizontal="left" vertical="top"/>
      <protection locked="true"/>
    </xf>
    <xf numFmtId="168" fontId="530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531" fillId="5" borderId="4" xfId="0" applyFill="true" applyBorder="true" applyFont="true">
      <alignment horizontal="left"/>
      <protection locked="true"/>
    </xf>
    <xf numFmtId="0" fontId="532" fillId="5" borderId="4" xfId="0" applyFill="true" applyBorder="true" applyFont="true">
      <alignment horizontal="left"/>
      <protection locked="true"/>
    </xf>
    <xf numFmtId="0" fontId="533" fillId="5" borderId="4" xfId="0" applyFill="true" applyBorder="true" applyFont="true">
      <alignment horizontal="left"/>
      <protection locked="true"/>
    </xf>
    <xf numFmtId="0" fontId="534" fillId="5" borderId="4" xfId="0" applyFill="true" applyBorder="true" applyFont="true">
      <alignment horizontal="left"/>
      <protection locked="true"/>
    </xf>
    <xf numFmtId="0" fontId="535" fillId="5" borderId="4" xfId="0" applyFill="true" applyBorder="true" applyFont="true">
      <alignment horizontal="left"/>
      <protection locked="true"/>
    </xf>
    <xf numFmtId="0" fontId="536" fillId="5" borderId="4" xfId="0" applyFill="true" applyBorder="true" applyFont="true">
      <alignment horizontal="left"/>
      <protection locked="true"/>
    </xf>
    <xf numFmtId="0" fontId="537" fillId="5" borderId="4" xfId="0" applyFill="true" applyBorder="true" applyFont="true">
      <alignment horizontal="left"/>
      <protection locked="true"/>
    </xf>
    <xf numFmtId="0" fontId="538" fillId="5" borderId="4" xfId="0" applyFill="true" applyBorder="true" applyFont="true">
      <alignment horizontal="left"/>
      <protection locked="true"/>
    </xf>
    <xf numFmtId="0" fontId="539" fillId="5" borderId="4" xfId="0" applyFill="true" applyBorder="true" applyFont="true">
      <alignment horizontal="left"/>
      <protection locked="true"/>
    </xf>
    <xf numFmtId="0" fontId="540" fillId="0" borderId="4" xfId="0" applyBorder="true" applyFont="true">
      <alignment horizontal="left" vertical="top"/>
      <protection locked="true"/>
    </xf>
    <xf numFmtId="4" fontId="541" fillId="0" borderId="4" xfId="0" applyBorder="true" applyFont="true" applyNumberFormat="true">
      <alignment horizontal="right" vertical="top"/>
      <protection locked="true"/>
    </xf>
    <xf numFmtId="4" fontId="542" fillId="0" borderId="4" xfId="0" applyBorder="true" applyFont="true" applyNumberFormat="true">
      <alignment horizontal="right" vertical="top"/>
      <protection locked="true"/>
    </xf>
    <xf numFmtId="4" fontId="543" fillId="3" borderId="4" xfId="0" applyFill="true" applyBorder="true" applyFont="true" applyNumberFormat="true">
      <alignment vertical="top"/>
      <protection locked="false"/>
    </xf>
    <xf numFmtId="0" fontId="544" fillId="0" borderId="4" xfId="0" applyBorder="true" applyFont="true">
      <alignment horizontal="left" vertical="top"/>
      <protection locked="true"/>
    </xf>
    <xf numFmtId="0" fontId="545" fillId="0" borderId="4" xfId="0" applyBorder="true" applyFont="true">
      <alignment horizontal="left" vertical="top"/>
      <protection locked="true"/>
    </xf>
    <xf numFmtId="0" fontId="546" fillId="0" borderId="4" xfId="0" applyBorder="true" applyFont="true">
      <alignment horizontal="left" vertical="top"/>
      <protection locked="true"/>
    </xf>
    <xf numFmtId="0" fontId="547" fillId="0" borderId="4" xfId="0" applyBorder="true" applyFont="true">
      <alignment horizontal="left" vertical="top"/>
      <protection locked="true"/>
    </xf>
    <xf numFmtId="0" fontId="548" fillId="0" borderId="4" xfId="0" applyBorder="true" applyFont="true">
      <alignment horizontal="left" vertical="top"/>
      <protection locked="true"/>
    </xf>
    <xf numFmtId="0" fontId="549" fillId="0" borderId="0" xfId="0" applyFont="true"/>
    <xf numFmtId="0" fontId="550" fillId="0" borderId="4" xfId="0" applyBorder="true" applyFont="true">
      <alignment horizontal="left" vertical="top"/>
      <protection locked="true"/>
    </xf>
    <xf numFmtId="4" fontId="551" fillId="0" borderId="4" xfId="0" applyBorder="true" applyFont="true" applyNumberFormat="true">
      <alignment horizontal="right" vertical="top"/>
      <protection locked="true"/>
    </xf>
    <xf numFmtId="4" fontId="552" fillId="0" borderId="4" xfId="0" applyBorder="true" applyFont="true" applyNumberFormat="true">
      <alignment horizontal="right" vertical="top"/>
      <protection locked="true"/>
    </xf>
    <xf numFmtId="4" fontId="553" fillId="3" borderId="4" xfId="0" applyFill="true" applyBorder="true" applyFont="true" applyNumberFormat="true">
      <alignment vertical="top"/>
      <protection locked="false"/>
    </xf>
    <xf numFmtId="0" fontId="554" fillId="0" borderId="4" xfId="0" applyBorder="true" applyFont="true">
      <alignment horizontal="left" vertical="top"/>
      <protection locked="true"/>
    </xf>
    <xf numFmtId="0" fontId="555" fillId="0" borderId="4" xfId="0" applyBorder="true" applyFont="true">
      <alignment horizontal="left" vertical="top"/>
      <protection locked="true"/>
    </xf>
    <xf numFmtId="0" fontId="556" fillId="0" borderId="4" xfId="0" applyBorder="true" applyFont="true">
      <alignment horizontal="left" vertical="top"/>
      <protection locked="true"/>
    </xf>
    <xf numFmtId="0" fontId="557" fillId="0" borderId="4" xfId="0" applyBorder="true" applyFont="true">
      <alignment horizontal="left" vertical="top"/>
      <protection locked="true"/>
    </xf>
    <xf numFmtId="0" fontId="558" fillId="0" borderId="4" xfId="0" applyBorder="true" applyFont="true">
      <alignment horizontal="left" vertical="top"/>
      <protection locked="true"/>
    </xf>
    <xf numFmtId="0" fontId="559" fillId="0" borderId="0" xfId="0" applyFont="true"/>
    <xf numFmtId="0" fontId="560" fillId="0" borderId="4" xfId="0" applyBorder="true" applyFont="true">
      <alignment horizontal="left" vertical="top"/>
      <protection locked="true"/>
    </xf>
    <xf numFmtId="4" fontId="561" fillId="0" borderId="4" xfId="0" applyBorder="true" applyFont="true" applyNumberFormat="true">
      <alignment horizontal="right" vertical="top"/>
      <protection locked="true"/>
    </xf>
    <xf numFmtId="4" fontId="562" fillId="0" borderId="4" xfId="0" applyBorder="true" applyFont="true" applyNumberFormat="true">
      <alignment horizontal="right" vertical="top"/>
      <protection locked="true"/>
    </xf>
    <xf numFmtId="4" fontId="563" fillId="3" borderId="4" xfId="0" applyFill="true" applyBorder="true" applyFont="true" applyNumberFormat="true">
      <alignment vertical="top"/>
      <protection locked="false"/>
    </xf>
    <xf numFmtId="0" fontId="564" fillId="0" borderId="4" xfId="0" applyBorder="true" applyFont="true">
      <alignment horizontal="left" vertical="top"/>
      <protection locked="true"/>
    </xf>
    <xf numFmtId="0" fontId="565" fillId="0" borderId="4" xfId="0" applyBorder="true" applyFont="true">
      <alignment horizontal="left" vertical="top"/>
      <protection locked="true"/>
    </xf>
    <xf numFmtId="0" fontId="566" fillId="0" borderId="4" xfId="0" applyBorder="true" applyFont="true">
      <alignment horizontal="left" vertical="top"/>
      <protection locked="true"/>
    </xf>
    <xf numFmtId="0" fontId="567" fillId="0" borderId="4" xfId="0" applyBorder="true" applyFont="true">
      <alignment horizontal="left" vertical="top"/>
      <protection locked="true"/>
    </xf>
    <xf numFmtId="0" fontId="568" fillId="0" borderId="4" xfId="0" applyBorder="true" applyFont="true">
      <alignment horizontal="left" vertical="top"/>
      <protection locked="true"/>
    </xf>
    <xf numFmtId="0" fontId="569" fillId="0" borderId="0" xfId="0" applyFont="true"/>
    <xf numFmtId="0" fontId="570" fillId="0" borderId="4" xfId="0" applyBorder="true" applyFont="true">
      <alignment horizontal="left" vertical="top"/>
      <protection locked="true"/>
    </xf>
    <xf numFmtId="4" fontId="571" fillId="0" borderId="4" xfId="0" applyBorder="true" applyFont="true" applyNumberFormat="true">
      <alignment horizontal="right" vertical="top"/>
      <protection locked="true"/>
    </xf>
    <xf numFmtId="4" fontId="572" fillId="0" borderId="4" xfId="0" applyBorder="true" applyFont="true" applyNumberFormat="true">
      <alignment horizontal="right" vertical="top"/>
      <protection locked="true"/>
    </xf>
    <xf numFmtId="4" fontId="573" fillId="3" borderId="4" xfId="0" applyFill="true" applyBorder="true" applyFont="true" applyNumberFormat="true">
      <alignment vertical="top"/>
      <protection locked="false"/>
    </xf>
    <xf numFmtId="0" fontId="574" fillId="0" borderId="4" xfId="0" applyBorder="true" applyFont="true">
      <alignment horizontal="left" vertical="top"/>
      <protection locked="true"/>
    </xf>
    <xf numFmtId="0" fontId="575" fillId="0" borderId="4" xfId="0" applyBorder="true" applyFont="true">
      <alignment horizontal="left" vertical="top"/>
      <protection locked="true"/>
    </xf>
    <xf numFmtId="0" fontId="576" fillId="0" borderId="4" xfId="0" applyBorder="true" applyFont="true">
      <alignment horizontal="left" vertical="top"/>
      <protection locked="true"/>
    </xf>
    <xf numFmtId="0" fontId="577" fillId="0" borderId="4" xfId="0" applyBorder="true" applyFont="true">
      <alignment horizontal="left" vertical="top"/>
      <protection locked="true"/>
    </xf>
    <xf numFmtId="0" fontId="578" fillId="0" borderId="4" xfId="0" applyBorder="true" applyFont="true">
      <alignment horizontal="left" vertical="top"/>
      <protection locked="true"/>
    </xf>
    <xf numFmtId="0" fontId="579" fillId="0" borderId="0" xfId="0" applyFont="true"/>
    <xf numFmtId="0" fontId="580" fillId="0" borderId="4" xfId="0" applyBorder="true" applyFont="true">
      <alignment horizontal="left" vertical="top"/>
      <protection locked="true"/>
    </xf>
    <xf numFmtId="4" fontId="581" fillId="0" borderId="4" xfId="0" applyBorder="true" applyFont="true" applyNumberFormat="true">
      <alignment horizontal="right" vertical="top"/>
      <protection locked="true"/>
    </xf>
    <xf numFmtId="4" fontId="582" fillId="0" borderId="4" xfId="0" applyBorder="true" applyFont="true" applyNumberFormat="true">
      <alignment horizontal="right" vertical="top"/>
      <protection locked="true"/>
    </xf>
    <xf numFmtId="4" fontId="583" fillId="3" borderId="4" xfId="0" applyFill="true" applyBorder="true" applyFont="true" applyNumberFormat="true">
      <alignment vertical="top"/>
      <protection locked="false"/>
    </xf>
    <xf numFmtId="0" fontId="584" fillId="0" borderId="4" xfId="0" applyBorder="true" applyFont="true">
      <alignment horizontal="left" vertical="top"/>
      <protection locked="true"/>
    </xf>
    <xf numFmtId="0" fontId="585" fillId="0" borderId="4" xfId="0" applyBorder="true" applyFont="true">
      <alignment horizontal="left" vertical="top"/>
      <protection locked="true"/>
    </xf>
    <xf numFmtId="0" fontId="586" fillId="0" borderId="4" xfId="0" applyBorder="true" applyFont="true">
      <alignment horizontal="left" vertical="top"/>
      <protection locked="true"/>
    </xf>
    <xf numFmtId="0" fontId="587" fillId="0" borderId="4" xfId="0" applyBorder="true" applyFont="true">
      <alignment horizontal="left" vertical="top"/>
      <protection locked="true"/>
    </xf>
    <xf numFmtId="0" fontId="588" fillId="0" borderId="4" xfId="0" applyBorder="true" applyFont="true">
      <alignment horizontal="left" vertical="top"/>
      <protection locked="true"/>
    </xf>
    <xf numFmtId="0" fontId="589" fillId="0" borderId="0" xfId="0" applyFont="true"/>
    <xf numFmtId="0" fontId="590" fillId="0" borderId="4" xfId="0" applyBorder="true" applyFont="true">
      <alignment horizontal="left" vertical="top"/>
      <protection locked="true"/>
    </xf>
    <xf numFmtId="4" fontId="591" fillId="0" borderId="4" xfId="0" applyBorder="true" applyFont="true" applyNumberFormat="true">
      <alignment horizontal="right" vertical="top"/>
      <protection locked="true"/>
    </xf>
    <xf numFmtId="4" fontId="592" fillId="0" borderId="4" xfId="0" applyBorder="true" applyFont="true" applyNumberFormat="true">
      <alignment horizontal="right" vertical="top"/>
      <protection locked="true"/>
    </xf>
    <xf numFmtId="4" fontId="593" fillId="0" borderId="4" xfId="0" applyBorder="true" applyFont="true" applyNumberFormat="true">
      <alignment horizontal="right" vertical="top"/>
      <protection locked="true"/>
    </xf>
    <xf numFmtId="0" fontId="594" fillId="0" borderId="4" xfId="0" applyBorder="true" applyFont="true">
      <alignment horizontal="left" vertical="top"/>
      <protection locked="true"/>
    </xf>
    <xf numFmtId="0" fontId="595" fillId="0" borderId="4" xfId="0" applyBorder="true" applyFont="true">
      <alignment horizontal="left" vertical="top"/>
      <protection locked="true"/>
    </xf>
    <xf numFmtId="0" fontId="596" fillId="0" borderId="4" xfId="0" applyBorder="true" applyFont="true">
      <alignment horizontal="left" vertical="top"/>
      <protection locked="true"/>
    </xf>
    <xf numFmtId="0" fontId="597" fillId="0" borderId="4" xfId="0" applyBorder="true" applyFont="true">
      <alignment horizontal="left" vertical="top"/>
      <protection locked="true"/>
    </xf>
    <xf numFmtId="0" fontId="598" fillId="0" borderId="4" xfId="0" applyBorder="true" applyFont="true">
      <alignment horizontal="left" vertical="top"/>
      <protection locked="true"/>
    </xf>
    <xf numFmtId="0" fontId="599" fillId="0" borderId="0" xfId="0" applyFont="true"/>
    <xf numFmtId="0" fontId="600" fillId="0" borderId="4" xfId="0" applyBorder="true" applyFont="true">
      <alignment horizontal="left" vertical="top"/>
      <protection locked="true"/>
    </xf>
    <xf numFmtId="4" fontId="601" fillId="0" borderId="4" xfId="0" applyBorder="true" applyFont="true" applyNumberFormat="true">
      <alignment horizontal="right" vertical="top"/>
      <protection locked="true"/>
    </xf>
    <xf numFmtId="0" fontId="602" fillId="0" borderId="4" xfId="0" applyBorder="true" applyFont="true">
      <alignment horizontal="left" vertical="top"/>
      <protection locked="true"/>
    </xf>
    <xf numFmtId="0" fontId="603" fillId="0" borderId="4" xfId="0" applyBorder="true" applyFont="true">
      <alignment horizontal="left" vertical="top"/>
      <protection locked="true"/>
    </xf>
    <xf numFmtId="0" fontId="604" fillId="0" borderId="4" xfId="0" applyBorder="true" applyFont="true">
      <alignment horizontal="left" vertical="top"/>
      <protection locked="true"/>
    </xf>
    <xf numFmtId="4" fontId="605" fillId="3" borderId="4" xfId="0" applyFill="true" applyBorder="true" applyNumberFormat="true" applyFont="true">
      <alignment vertical="top" horizontal="right"/>
      <protection locked="false"/>
    </xf>
    <xf numFmtId="0" fontId="606" fillId="0" borderId="0" xfId="0" applyFont="true"/>
    <xf numFmtId="0" fontId="607" fillId="0" borderId="4" xfId="0" applyBorder="true" applyFont="true">
      <alignment horizontal="left" vertical="top"/>
      <protection locked="true"/>
    </xf>
    <xf numFmtId="0" fontId="608" fillId="0" borderId="4" xfId="0" applyBorder="true" applyFont="true">
      <alignment horizontal="left" vertical="top"/>
      <protection locked="true"/>
    </xf>
    <xf numFmtId="0" fontId="609" fillId="0" borderId="4" xfId="0" applyBorder="true" applyFont="true">
      <alignment horizontal="left" vertical="top"/>
      <protection locked="true"/>
    </xf>
    <xf numFmtId="4" fontId="610" fillId="3" borderId="4" xfId="0" applyFill="true" applyBorder="true" applyNumberFormat="true" applyFont="true">
      <alignment vertical="top" horizontal="right"/>
      <protection locked="false"/>
    </xf>
    <xf numFmtId="0" fontId="611" fillId="0" borderId="0" xfId="0" applyFont="true"/>
    <xf numFmtId="0" fontId="612" fillId="0" borderId="4" xfId="0" applyBorder="true" applyFont="true">
      <alignment horizontal="left" vertical="top"/>
      <protection locked="true"/>
    </xf>
    <xf numFmtId="0" fontId="613" fillId="0" borderId="4" xfId="0" applyBorder="true" applyFont="true">
      <alignment horizontal="left" vertical="top"/>
      <protection locked="true"/>
    </xf>
    <xf numFmtId="0" fontId="614" fillId="0" borderId="4" xfId="0" applyBorder="true" applyFont="true">
      <alignment horizontal="left" vertical="top"/>
      <protection locked="true"/>
    </xf>
    <xf numFmtId="4" fontId="615" fillId="3" borderId="4" xfId="0" applyFill="true" applyBorder="true" applyNumberFormat="true" applyFont="true">
      <alignment vertical="top" horizontal="right"/>
      <protection locked="false"/>
    </xf>
    <xf numFmtId="0" fontId="616" fillId="0" borderId="4" xfId="0" applyBorder="true" applyFont="true">
      <alignment horizontal="left" vertical="top"/>
      <protection locked="true"/>
    </xf>
    <xf numFmtId="0" fontId="617" fillId="0" borderId="4" xfId="0" applyBorder="true" applyFont="true">
      <alignment horizontal="left" vertical="top"/>
      <protection locked="true"/>
    </xf>
    <xf numFmtId="0" fontId="618" fillId="0" borderId="4" xfId="0" applyBorder="true" applyFont="true">
      <alignment horizontal="left" vertical="top"/>
      <protection locked="true"/>
    </xf>
    <xf numFmtId="4" fontId="619" fillId="5" borderId="4" xfId="0" applyFill="true" applyBorder="true" applyFont="true" applyNumberFormat="true">
      <alignment horizontal="right"/>
      <protection locked="true"/>
    </xf>
    <xf numFmtId="0" fontId="620" fillId="0" borderId="0" xfId="0" applyFont="true"/>
    <xf numFmtId="0" fontId="621" fillId="0" borderId="4" xfId="0" applyBorder="true" applyFont="true">
      <alignment horizontal="left" vertical="top"/>
      <protection locked="true"/>
    </xf>
    <xf numFmtId="0" fontId="622" fillId="0" borderId="4" xfId="0" applyBorder="true" applyFont="true">
      <alignment horizontal="left" vertical="top"/>
      <protection locked="true"/>
    </xf>
    <xf numFmtId="0" fontId="623" fillId="0" borderId="4" xfId="0" applyBorder="true" applyFont="true">
      <alignment horizontal="left" vertical="top"/>
      <protection locked="true"/>
    </xf>
    <xf numFmtId="4" fontId="624" fillId="3" borderId="4" xfId="0" applyFill="true" applyBorder="true" applyNumberFormat="true" applyFont="true">
      <alignment vertical="top" horizontal="right"/>
      <protection locked="false"/>
    </xf>
    <xf numFmtId="0" fontId="625" fillId="0" borderId="5" xfId="0" applyFont="true" applyBorder="true">
      <alignment horizontal="center" vertical="top"/>
      <protection locked="true"/>
    </xf>
    <xf numFmtId="166" fontId="626" fillId="0" borderId="0" xfId="0" applyFont="true" applyNumberFormat="true">
      <alignment horizontal="center" vertical="top"/>
      <protection locked="true"/>
    </xf>
    <xf numFmtId="0" fontId="627" fillId="0" borderId="0" xfId="0" applyFont="true">
      <alignment horizontal="left" vertical="top"/>
      <protection locked="true"/>
    </xf>
    <xf numFmtId="165" fontId="628" fillId="0" borderId="0" xfId="0" applyFont="true" applyNumberFormat="true">
      <alignment horizontal="left" vertical="top"/>
      <protection locked="true"/>
    </xf>
    <xf numFmtId="168" fontId="629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630" fillId="5" borderId="4" xfId="0" applyFill="true" applyBorder="true" applyFont="true">
      <alignment horizontal="left"/>
      <protection locked="true"/>
    </xf>
    <xf numFmtId="0" fontId="631" fillId="5" borderId="4" xfId="0" applyFill="true" applyBorder="true" applyFont="true">
      <alignment horizontal="left"/>
      <protection locked="true"/>
    </xf>
    <xf numFmtId="0" fontId="632" fillId="5" borderId="4" xfId="0" applyFill="true" applyBorder="true" applyFont="true">
      <alignment horizontal="left"/>
      <protection locked="true"/>
    </xf>
    <xf numFmtId="0" fontId="633" fillId="5" borderId="4" xfId="0" applyFill="true" applyBorder="true" applyFont="true">
      <alignment horizontal="left"/>
      <protection locked="true"/>
    </xf>
    <xf numFmtId="0" fontId="634" fillId="5" borderId="4" xfId="0" applyFill="true" applyBorder="true" applyFont="true">
      <alignment horizontal="left"/>
      <protection locked="true"/>
    </xf>
    <xf numFmtId="0" fontId="635" fillId="5" borderId="4" xfId="0" applyFill="true" applyBorder="true" applyFont="true">
      <alignment horizontal="left"/>
      <protection locked="true"/>
    </xf>
    <xf numFmtId="0" fontId="636" fillId="5" borderId="4" xfId="0" applyFill="true" applyBorder="true" applyFont="true">
      <alignment horizontal="left"/>
      <protection locked="true"/>
    </xf>
    <xf numFmtId="0" fontId="637" fillId="5" borderId="4" xfId="0" applyFill="true" applyBorder="true" applyFont="true">
      <alignment horizontal="left"/>
      <protection locked="true"/>
    </xf>
    <xf numFmtId="0" fontId="638" fillId="5" borderId="4" xfId="0" applyFill="true" applyBorder="true" applyFont="true">
      <alignment horizontal="left"/>
      <protection locked="true"/>
    </xf>
    <xf numFmtId="0" fontId="639" fillId="0" borderId="4" xfId="0" applyBorder="true" applyFont="true">
      <alignment horizontal="left" vertical="top"/>
      <protection locked="true"/>
    </xf>
    <xf numFmtId="4" fontId="640" fillId="0" borderId="4" xfId="0" applyBorder="true" applyFont="true" applyNumberFormat="true">
      <alignment horizontal="right" vertical="top"/>
      <protection locked="true"/>
    </xf>
    <xf numFmtId="4" fontId="641" fillId="0" borderId="4" xfId="0" applyBorder="true" applyFont="true" applyNumberFormat="true">
      <alignment horizontal="right" vertical="top"/>
      <protection locked="true"/>
    </xf>
    <xf numFmtId="4" fontId="642" fillId="3" borderId="4" xfId="0" applyFill="true" applyBorder="true" applyFont="true" applyNumberFormat="true">
      <alignment vertical="top"/>
      <protection locked="false"/>
    </xf>
    <xf numFmtId="0" fontId="643" fillId="0" borderId="4" xfId="0" applyBorder="true" applyFont="true">
      <alignment horizontal="left" vertical="top"/>
      <protection locked="true"/>
    </xf>
    <xf numFmtId="0" fontId="644" fillId="0" borderId="4" xfId="0" applyBorder="true" applyFont="true">
      <alignment horizontal="left" vertical="top"/>
      <protection locked="true"/>
    </xf>
    <xf numFmtId="0" fontId="645" fillId="0" borderId="4" xfId="0" applyBorder="true" applyFont="true">
      <alignment horizontal="left" vertical="top"/>
      <protection locked="true"/>
    </xf>
    <xf numFmtId="0" fontId="646" fillId="0" borderId="4" xfId="0" applyBorder="true" applyFont="true">
      <alignment horizontal="left" vertical="top"/>
      <protection locked="true"/>
    </xf>
    <xf numFmtId="0" fontId="647" fillId="0" borderId="4" xfId="0" applyBorder="true" applyFont="true">
      <alignment horizontal="left" vertical="top"/>
      <protection locked="true"/>
    </xf>
    <xf numFmtId="0" fontId="648" fillId="0" borderId="0" xfId="0" applyFont="true"/>
    <xf numFmtId="0" fontId="649" fillId="0" borderId="4" xfId="0" applyBorder="true" applyFont="true">
      <alignment horizontal="left" vertical="top"/>
      <protection locked="true"/>
    </xf>
    <xf numFmtId="4" fontId="650" fillId="0" borderId="4" xfId="0" applyBorder="true" applyFont="true" applyNumberFormat="true">
      <alignment horizontal="right" vertical="top"/>
      <protection locked="true"/>
    </xf>
    <xf numFmtId="4" fontId="651" fillId="0" borderId="4" xfId="0" applyBorder="true" applyFont="true" applyNumberFormat="true">
      <alignment horizontal="right" vertical="top"/>
      <protection locked="true"/>
    </xf>
    <xf numFmtId="4" fontId="652" fillId="3" borderId="4" xfId="0" applyFill="true" applyBorder="true" applyFont="true" applyNumberFormat="true">
      <alignment vertical="top"/>
      <protection locked="false"/>
    </xf>
    <xf numFmtId="0" fontId="653" fillId="0" borderId="4" xfId="0" applyBorder="true" applyFont="true">
      <alignment horizontal="left" vertical="top"/>
      <protection locked="true"/>
    </xf>
    <xf numFmtId="0" fontId="654" fillId="0" borderId="4" xfId="0" applyBorder="true" applyFont="true">
      <alignment horizontal="left" vertical="top"/>
      <protection locked="true"/>
    </xf>
    <xf numFmtId="0" fontId="655" fillId="0" borderId="4" xfId="0" applyBorder="true" applyFont="true">
      <alignment horizontal="left" vertical="top"/>
      <protection locked="true"/>
    </xf>
    <xf numFmtId="0" fontId="656" fillId="0" borderId="4" xfId="0" applyBorder="true" applyFont="true">
      <alignment horizontal="left" vertical="top"/>
      <protection locked="true"/>
    </xf>
    <xf numFmtId="0" fontId="657" fillId="0" borderId="4" xfId="0" applyBorder="true" applyFont="true">
      <alignment horizontal="left" vertical="top"/>
      <protection locked="true"/>
    </xf>
    <xf numFmtId="0" fontId="658" fillId="0" borderId="0" xfId="0" applyFont="true"/>
    <xf numFmtId="0" fontId="659" fillId="0" borderId="4" xfId="0" applyBorder="true" applyFont="true">
      <alignment horizontal="left" vertical="top"/>
      <protection locked="true"/>
    </xf>
    <xf numFmtId="4" fontId="660" fillId="0" borderId="4" xfId="0" applyBorder="true" applyFont="true" applyNumberFormat="true">
      <alignment horizontal="right" vertical="top"/>
      <protection locked="true"/>
    </xf>
    <xf numFmtId="4" fontId="661" fillId="0" borderId="4" xfId="0" applyBorder="true" applyFont="true" applyNumberFormat="true">
      <alignment horizontal="right" vertical="top"/>
      <protection locked="true"/>
    </xf>
    <xf numFmtId="4" fontId="662" fillId="3" borderId="4" xfId="0" applyFill="true" applyBorder="true" applyFont="true" applyNumberFormat="true">
      <alignment vertical="top"/>
      <protection locked="false"/>
    </xf>
    <xf numFmtId="0" fontId="663" fillId="0" borderId="4" xfId="0" applyBorder="true" applyFont="true">
      <alignment horizontal="left" vertical="top"/>
      <protection locked="true"/>
    </xf>
    <xf numFmtId="0" fontId="664" fillId="0" borderId="4" xfId="0" applyBorder="true" applyFont="true">
      <alignment horizontal="left" vertical="top"/>
      <protection locked="true"/>
    </xf>
    <xf numFmtId="0" fontId="665" fillId="0" borderId="4" xfId="0" applyBorder="true" applyFont="true">
      <alignment horizontal="left" vertical="top"/>
      <protection locked="true"/>
    </xf>
    <xf numFmtId="0" fontId="666" fillId="0" borderId="4" xfId="0" applyBorder="true" applyFont="true">
      <alignment horizontal="left" vertical="top"/>
      <protection locked="true"/>
    </xf>
    <xf numFmtId="0" fontId="667" fillId="0" borderId="4" xfId="0" applyBorder="true" applyFont="true">
      <alignment horizontal="left" vertical="top"/>
      <protection locked="true"/>
    </xf>
    <xf numFmtId="0" fontId="668" fillId="0" borderId="0" xfId="0" applyFont="true"/>
    <xf numFmtId="0" fontId="669" fillId="0" borderId="4" xfId="0" applyBorder="true" applyFont="true">
      <alignment horizontal="left" vertical="top"/>
      <protection locked="true"/>
    </xf>
    <xf numFmtId="4" fontId="670" fillId="0" borderId="4" xfId="0" applyBorder="true" applyFont="true" applyNumberFormat="true">
      <alignment horizontal="right" vertical="top"/>
      <protection locked="true"/>
    </xf>
    <xf numFmtId="4" fontId="671" fillId="0" borderId="4" xfId="0" applyBorder="true" applyFont="true" applyNumberFormat="true">
      <alignment horizontal="right" vertical="top"/>
      <protection locked="true"/>
    </xf>
    <xf numFmtId="4" fontId="672" fillId="3" borderId="4" xfId="0" applyFill="true" applyBorder="true" applyFont="true" applyNumberFormat="true">
      <alignment vertical="top"/>
      <protection locked="false"/>
    </xf>
    <xf numFmtId="0" fontId="673" fillId="0" borderId="4" xfId="0" applyBorder="true" applyFont="true">
      <alignment horizontal="left" vertical="top"/>
      <protection locked="true"/>
    </xf>
    <xf numFmtId="0" fontId="674" fillId="0" borderId="4" xfId="0" applyBorder="true" applyFont="true">
      <alignment horizontal="left" vertical="top"/>
      <protection locked="true"/>
    </xf>
    <xf numFmtId="0" fontId="675" fillId="0" borderId="4" xfId="0" applyBorder="true" applyFont="true">
      <alignment horizontal="left" vertical="top"/>
      <protection locked="true"/>
    </xf>
    <xf numFmtId="0" fontId="676" fillId="0" borderId="4" xfId="0" applyBorder="true" applyFont="true">
      <alignment horizontal="left" vertical="top"/>
      <protection locked="true"/>
    </xf>
    <xf numFmtId="0" fontId="677" fillId="0" borderId="4" xfId="0" applyBorder="true" applyFont="true">
      <alignment horizontal="left" vertical="top"/>
      <protection locked="true"/>
    </xf>
    <xf numFmtId="0" fontId="678" fillId="0" borderId="0" xfId="0" applyFont="true"/>
    <xf numFmtId="0" fontId="679" fillId="0" borderId="4" xfId="0" applyBorder="true" applyFont="true">
      <alignment horizontal="left" vertical="top"/>
      <protection locked="true"/>
    </xf>
    <xf numFmtId="4" fontId="680" fillId="0" borderId="4" xfId="0" applyBorder="true" applyFont="true" applyNumberFormat="true">
      <alignment horizontal="right" vertical="top"/>
      <protection locked="true"/>
    </xf>
    <xf numFmtId="4" fontId="681" fillId="0" borderId="4" xfId="0" applyBorder="true" applyFont="true" applyNumberFormat="true">
      <alignment horizontal="right" vertical="top"/>
      <protection locked="true"/>
    </xf>
    <xf numFmtId="4" fontId="682" fillId="3" borderId="4" xfId="0" applyFill="true" applyBorder="true" applyFont="true" applyNumberFormat="true">
      <alignment vertical="top"/>
      <protection locked="false"/>
    </xf>
    <xf numFmtId="0" fontId="683" fillId="0" borderId="4" xfId="0" applyBorder="true" applyFont="true">
      <alignment horizontal="left" vertical="top"/>
      <protection locked="true"/>
    </xf>
    <xf numFmtId="0" fontId="684" fillId="0" borderId="4" xfId="0" applyBorder="true" applyFont="true">
      <alignment horizontal="left" vertical="top"/>
      <protection locked="true"/>
    </xf>
    <xf numFmtId="0" fontId="685" fillId="0" borderId="4" xfId="0" applyBorder="true" applyFont="true">
      <alignment horizontal="left" vertical="top"/>
      <protection locked="true"/>
    </xf>
    <xf numFmtId="0" fontId="686" fillId="0" borderId="4" xfId="0" applyBorder="true" applyFont="true">
      <alignment horizontal="left" vertical="top"/>
      <protection locked="true"/>
    </xf>
    <xf numFmtId="0" fontId="687" fillId="0" borderId="4" xfId="0" applyBorder="true" applyFont="true">
      <alignment horizontal="left" vertical="top"/>
      <protection locked="true"/>
    </xf>
    <xf numFmtId="0" fontId="688" fillId="0" borderId="0" xfId="0" applyFont="true"/>
    <xf numFmtId="0" fontId="689" fillId="0" borderId="4" xfId="0" applyBorder="true" applyFont="true">
      <alignment horizontal="left" vertical="top"/>
      <protection locked="true"/>
    </xf>
    <xf numFmtId="4" fontId="690" fillId="0" borderId="4" xfId="0" applyBorder="true" applyFont="true" applyNumberFormat="true">
      <alignment horizontal="right" vertical="top"/>
      <protection locked="true"/>
    </xf>
    <xf numFmtId="4" fontId="691" fillId="0" borderId="4" xfId="0" applyBorder="true" applyFont="true" applyNumberFormat="true">
      <alignment horizontal="right" vertical="top"/>
      <protection locked="true"/>
    </xf>
    <xf numFmtId="4" fontId="692" fillId="0" borderId="4" xfId="0" applyBorder="true" applyFont="true" applyNumberFormat="true">
      <alignment horizontal="right" vertical="top"/>
      <protection locked="true"/>
    </xf>
    <xf numFmtId="0" fontId="693" fillId="0" borderId="4" xfId="0" applyBorder="true" applyFont="true">
      <alignment horizontal="left" vertical="top"/>
      <protection locked="true"/>
    </xf>
    <xf numFmtId="0" fontId="694" fillId="0" borderId="4" xfId="0" applyBorder="true" applyFont="true">
      <alignment horizontal="left" vertical="top"/>
      <protection locked="true"/>
    </xf>
    <xf numFmtId="0" fontId="695" fillId="0" borderId="4" xfId="0" applyBorder="true" applyFont="true">
      <alignment horizontal="left" vertical="top"/>
      <protection locked="true"/>
    </xf>
    <xf numFmtId="0" fontId="696" fillId="0" borderId="4" xfId="0" applyBorder="true" applyFont="true">
      <alignment horizontal="left" vertical="top"/>
      <protection locked="true"/>
    </xf>
    <xf numFmtId="0" fontId="697" fillId="0" borderId="4" xfId="0" applyBorder="true" applyFont="true">
      <alignment horizontal="left" vertical="top"/>
      <protection locked="true"/>
    </xf>
    <xf numFmtId="0" fontId="698" fillId="0" borderId="0" xfId="0" applyFont="true"/>
    <xf numFmtId="0" fontId="699" fillId="0" borderId="4" xfId="0" applyBorder="true" applyFont="true">
      <alignment horizontal="left" vertical="top"/>
      <protection locked="true"/>
    </xf>
    <xf numFmtId="4" fontId="700" fillId="0" borderId="4" xfId="0" applyBorder="true" applyFont="true" applyNumberFormat="true">
      <alignment horizontal="right" vertical="top"/>
      <protection locked="true"/>
    </xf>
    <xf numFmtId="0" fontId="701" fillId="0" borderId="4" xfId="0" applyBorder="true" applyFont="true">
      <alignment horizontal="left" vertical="top"/>
      <protection locked="true"/>
    </xf>
    <xf numFmtId="0" fontId="702" fillId="0" borderId="4" xfId="0" applyBorder="true" applyFont="true">
      <alignment horizontal="left" vertical="top"/>
      <protection locked="true"/>
    </xf>
    <xf numFmtId="0" fontId="703" fillId="0" borderId="4" xfId="0" applyBorder="true" applyFont="true">
      <alignment horizontal="left" vertical="top"/>
      <protection locked="true"/>
    </xf>
    <xf numFmtId="4" fontId="704" fillId="3" borderId="4" xfId="0" applyFill="true" applyBorder="true" applyNumberFormat="true" applyFont="true">
      <alignment vertical="top" horizontal="right"/>
      <protection locked="false"/>
    </xf>
    <xf numFmtId="0" fontId="705" fillId="0" borderId="0" xfId="0" applyFont="true"/>
    <xf numFmtId="0" fontId="706" fillId="0" borderId="4" xfId="0" applyBorder="true" applyFont="true">
      <alignment horizontal="left" vertical="top"/>
      <protection locked="true"/>
    </xf>
    <xf numFmtId="0" fontId="707" fillId="0" borderId="4" xfId="0" applyBorder="true" applyFont="true">
      <alignment horizontal="left" vertical="top"/>
      <protection locked="true"/>
    </xf>
    <xf numFmtId="0" fontId="708" fillId="0" borderId="4" xfId="0" applyBorder="true" applyFont="true">
      <alignment horizontal="left" vertical="top"/>
      <protection locked="true"/>
    </xf>
    <xf numFmtId="4" fontId="709" fillId="3" borderId="4" xfId="0" applyFill="true" applyBorder="true" applyNumberFormat="true" applyFont="true">
      <alignment vertical="top" horizontal="right"/>
      <protection locked="false"/>
    </xf>
    <xf numFmtId="0" fontId="710" fillId="0" borderId="5" xfId="0" applyFont="true" applyBorder="true">
      <alignment horizontal="center" vertical="top"/>
      <protection locked="true"/>
    </xf>
    <xf numFmtId="166" fontId="711" fillId="0" borderId="0" xfId="0" applyFont="true" applyNumberFormat="true">
      <alignment horizontal="center" vertical="top"/>
      <protection locked="true"/>
    </xf>
    <xf numFmtId="0" fontId="712" fillId="0" borderId="0" xfId="0" applyFont="true">
      <alignment horizontal="left" vertical="top"/>
      <protection locked="true"/>
    </xf>
    <xf numFmtId="165" fontId="713" fillId="0" borderId="0" xfId="0" applyFont="true" applyNumberFormat="true">
      <alignment horizontal="left" vertical="top"/>
      <protection locked="true"/>
    </xf>
    <xf numFmtId="168" fontId="714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715" fillId="5" borderId="4" xfId="0" applyFill="true" applyBorder="true" applyFont="true">
      <alignment horizontal="left"/>
      <protection locked="true"/>
    </xf>
    <xf numFmtId="0" fontId="716" fillId="5" borderId="4" xfId="0" applyFill="true" applyBorder="true" applyFont="true">
      <alignment horizontal="left"/>
      <protection locked="true"/>
    </xf>
    <xf numFmtId="0" fontId="717" fillId="5" borderId="4" xfId="0" applyFill="true" applyBorder="true" applyFont="true">
      <alignment horizontal="left"/>
      <protection locked="true"/>
    </xf>
    <xf numFmtId="0" fontId="718" fillId="5" borderId="4" xfId="0" applyFill="true" applyBorder="true" applyFont="true">
      <alignment horizontal="left"/>
      <protection locked="true"/>
    </xf>
    <xf numFmtId="0" fontId="719" fillId="5" borderId="4" xfId="0" applyFill="true" applyBorder="true" applyFont="true">
      <alignment horizontal="left"/>
      <protection locked="true"/>
    </xf>
    <xf numFmtId="0" fontId="720" fillId="5" borderId="4" xfId="0" applyFill="true" applyBorder="true" applyFont="true">
      <alignment horizontal="left"/>
      <protection locked="true"/>
    </xf>
    <xf numFmtId="0" fontId="721" fillId="5" borderId="4" xfId="0" applyFill="true" applyBorder="true" applyFont="true">
      <alignment horizontal="left"/>
      <protection locked="true"/>
    </xf>
    <xf numFmtId="0" fontId="722" fillId="5" borderId="4" xfId="0" applyFill="true" applyBorder="true" applyFont="true">
      <alignment horizontal="left"/>
      <protection locked="true"/>
    </xf>
    <xf numFmtId="0" fontId="723" fillId="5" borderId="4" xfId="0" applyFill="true" applyBorder="true" applyFont="true">
      <alignment horizontal="left"/>
      <protection locked="true"/>
    </xf>
    <xf numFmtId="0" fontId="724" fillId="0" borderId="4" xfId="0" applyBorder="true" applyFont="true">
      <alignment horizontal="left" vertical="top"/>
      <protection locked="true"/>
    </xf>
    <xf numFmtId="4" fontId="725" fillId="0" borderId="4" xfId="0" applyBorder="true" applyFont="true" applyNumberFormat="true">
      <alignment horizontal="right" vertical="top"/>
      <protection locked="true"/>
    </xf>
    <xf numFmtId="4" fontId="726" fillId="0" borderId="4" xfId="0" applyBorder="true" applyFont="true" applyNumberFormat="true">
      <alignment horizontal="right" vertical="top"/>
      <protection locked="true"/>
    </xf>
    <xf numFmtId="4" fontId="727" fillId="3" borderId="4" xfId="0" applyFill="true" applyBorder="true" applyFont="true" applyNumberFormat="true">
      <alignment vertical="top"/>
      <protection locked="false"/>
    </xf>
    <xf numFmtId="0" fontId="728" fillId="0" borderId="4" xfId="0" applyBorder="true" applyFont="true">
      <alignment horizontal="left" vertical="top"/>
      <protection locked="true"/>
    </xf>
    <xf numFmtId="0" fontId="729" fillId="0" borderId="4" xfId="0" applyBorder="true" applyFont="true">
      <alignment horizontal="left" vertical="top"/>
      <protection locked="true"/>
    </xf>
    <xf numFmtId="0" fontId="730" fillId="0" borderId="4" xfId="0" applyBorder="true" applyFont="true">
      <alignment horizontal="left" vertical="top"/>
      <protection locked="true"/>
    </xf>
    <xf numFmtId="0" fontId="731" fillId="0" borderId="4" xfId="0" applyBorder="true" applyFont="true">
      <alignment horizontal="left" vertical="top"/>
      <protection locked="true"/>
    </xf>
    <xf numFmtId="0" fontId="732" fillId="0" borderId="4" xfId="0" applyBorder="true" applyFont="true">
      <alignment horizontal="left" vertical="top"/>
      <protection locked="true"/>
    </xf>
    <xf numFmtId="0" fontId="733" fillId="0" borderId="0" xfId="0" applyFont="true"/>
    <xf numFmtId="0" fontId="734" fillId="0" borderId="4" xfId="0" applyBorder="true" applyFont="true">
      <alignment horizontal="left" vertical="top"/>
      <protection locked="true"/>
    </xf>
    <xf numFmtId="4" fontId="735" fillId="0" borderId="4" xfId="0" applyBorder="true" applyFont="true" applyNumberFormat="true">
      <alignment horizontal="right" vertical="top"/>
      <protection locked="true"/>
    </xf>
    <xf numFmtId="4" fontId="736" fillId="0" borderId="4" xfId="0" applyBorder="true" applyFont="true" applyNumberFormat="true">
      <alignment horizontal="right" vertical="top"/>
      <protection locked="true"/>
    </xf>
    <xf numFmtId="4" fontId="737" fillId="3" borderId="4" xfId="0" applyFill="true" applyBorder="true" applyFont="true" applyNumberFormat="true">
      <alignment vertical="top"/>
      <protection locked="false"/>
    </xf>
    <xf numFmtId="0" fontId="738" fillId="0" borderId="4" xfId="0" applyBorder="true" applyFont="true">
      <alignment horizontal="left" vertical="top"/>
      <protection locked="true"/>
    </xf>
    <xf numFmtId="0" fontId="739" fillId="0" borderId="4" xfId="0" applyBorder="true" applyFont="true">
      <alignment horizontal="left" vertical="top"/>
      <protection locked="true"/>
    </xf>
    <xf numFmtId="0" fontId="740" fillId="0" borderId="4" xfId="0" applyBorder="true" applyFont="true">
      <alignment horizontal="left" vertical="top"/>
      <protection locked="true"/>
    </xf>
    <xf numFmtId="0" fontId="741" fillId="0" borderId="4" xfId="0" applyBorder="true" applyFont="true">
      <alignment horizontal="left" vertical="top"/>
      <protection locked="true"/>
    </xf>
    <xf numFmtId="0" fontId="742" fillId="0" borderId="4" xfId="0" applyBorder="true" applyFont="true">
      <alignment horizontal="left" vertical="top"/>
      <protection locked="true"/>
    </xf>
    <xf numFmtId="0" fontId="743" fillId="0" borderId="0" xfId="0" applyFont="true"/>
    <xf numFmtId="0" fontId="744" fillId="0" borderId="4" xfId="0" applyBorder="true" applyFont="true">
      <alignment horizontal="left" vertical="top"/>
      <protection locked="true"/>
    </xf>
    <xf numFmtId="4" fontId="745" fillId="0" borderId="4" xfId="0" applyBorder="true" applyFont="true" applyNumberFormat="true">
      <alignment horizontal="right" vertical="top"/>
      <protection locked="true"/>
    </xf>
    <xf numFmtId="4" fontId="746" fillId="0" borderId="4" xfId="0" applyBorder="true" applyFont="true" applyNumberFormat="true">
      <alignment horizontal="right" vertical="top"/>
      <protection locked="true"/>
    </xf>
    <xf numFmtId="4" fontId="747" fillId="3" borderId="4" xfId="0" applyFill="true" applyBorder="true" applyFont="true" applyNumberFormat="true">
      <alignment vertical="top"/>
      <protection locked="false"/>
    </xf>
    <xf numFmtId="0" fontId="748" fillId="0" borderId="4" xfId="0" applyBorder="true" applyFont="true">
      <alignment horizontal="left" vertical="top"/>
      <protection locked="true"/>
    </xf>
    <xf numFmtId="0" fontId="749" fillId="0" borderId="4" xfId="0" applyBorder="true" applyFont="true">
      <alignment horizontal="left" vertical="top"/>
      <protection locked="true"/>
    </xf>
    <xf numFmtId="0" fontId="750" fillId="0" borderId="4" xfId="0" applyBorder="true" applyFont="true">
      <alignment horizontal="left" vertical="top"/>
      <protection locked="true"/>
    </xf>
    <xf numFmtId="0" fontId="751" fillId="0" borderId="4" xfId="0" applyBorder="true" applyFont="true">
      <alignment horizontal="left" vertical="top"/>
      <protection locked="true"/>
    </xf>
    <xf numFmtId="0" fontId="752" fillId="0" borderId="4" xfId="0" applyBorder="true" applyFont="true">
      <alignment horizontal="left" vertical="top"/>
      <protection locked="true"/>
    </xf>
    <xf numFmtId="0" fontId="753" fillId="0" borderId="0" xfId="0" applyFont="true"/>
    <xf numFmtId="0" fontId="754" fillId="0" borderId="4" xfId="0" applyBorder="true" applyFont="true">
      <alignment horizontal="left" vertical="top"/>
      <protection locked="true"/>
    </xf>
    <xf numFmtId="4" fontId="755" fillId="0" borderId="4" xfId="0" applyBorder="true" applyFont="true" applyNumberFormat="true">
      <alignment horizontal="right" vertical="top"/>
      <protection locked="true"/>
    </xf>
    <xf numFmtId="4" fontId="756" fillId="0" borderId="4" xfId="0" applyBorder="true" applyFont="true" applyNumberFormat="true">
      <alignment horizontal="right" vertical="top"/>
      <protection locked="true"/>
    </xf>
    <xf numFmtId="4" fontId="757" fillId="3" borderId="4" xfId="0" applyFill="true" applyBorder="true" applyFont="true" applyNumberFormat="true">
      <alignment vertical="top"/>
      <protection locked="false"/>
    </xf>
    <xf numFmtId="0" fontId="758" fillId="0" borderId="4" xfId="0" applyBorder="true" applyFont="true">
      <alignment horizontal="left" vertical="top"/>
      <protection locked="true"/>
    </xf>
    <xf numFmtId="0" fontId="759" fillId="0" borderId="4" xfId="0" applyBorder="true" applyFont="true">
      <alignment horizontal="left" vertical="top"/>
      <protection locked="true"/>
    </xf>
    <xf numFmtId="0" fontId="760" fillId="0" borderId="4" xfId="0" applyBorder="true" applyFont="true">
      <alignment horizontal="left" vertical="top"/>
      <protection locked="true"/>
    </xf>
    <xf numFmtId="0" fontId="761" fillId="0" borderId="4" xfId="0" applyBorder="true" applyFont="true">
      <alignment horizontal="left" vertical="top"/>
      <protection locked="true"/>
    </xf>
    <xf numFmtId="0" fontId="762" fillId="0" borderId="4" xfId="0" applyBorder="true" applyFont="true">
      <alignment horizontal="left" vertical="top"/>
      <protection locked="true"/>
    </xf>
    <xf numFmtId="0" fontId="763" fillId="0" borderId="0" xfId="0" applyFont="true"/>
    <xf numFmtId="0" fontId="764" fillId="0" borderId="4" xfId="0" applyBorder="true" applyFont="true">
      <alignment horizontal="left" vertical="top"/>
      <protection locked="true"/>
    </xf>
    <xf numFmtId="4" fontId="765" fillId="0" borderId="4" xfId="0" applyBorder="true" applyFont="true" applyNumberFormat="true">
      <alignment horizontal="right" vertical="top"/>
      <protection locked="true"/>
    </xf>
    <xf numFmtId="4" fontId="766" fillId="0" borderId="4" xfId="0" applyBorder="true" applyFont="true" applyNumberFormat="true">
      <alignment horizontal="right" vertical="top"/>
      <protection locked="true"/>
    </xf>
    <xf numFmtId="4" fontId="767" fillId="3" borderId="4" xfId="0" applyFill="true" applyBorder="true" applyFont="true" applyNumberFormat="true">
      <alignment vertical="top"/>
      <protection locked="false"/>
    </xf>
    <xf numFmtId="0" fontId="768" fillId="0" borderId="4" xfId="0" applyBorder="true" applyFont="true">
      <alignment horizontal="left" vertical="top"/>
      <protection locked="true"/>
    </xf>
    <xf numFmtId="0" fontId="769" fillId="0" borderId="4" xfId="0" applyBorder="true" applyFont="true">
      <alignment horizontal="left" vertical="top"/>
      <protection locked="true"/>
    </xf>
    <xf numFmtId="0" fontId="770" fillId="0" borderId="4" xfId="0" applyBorder="true" applyFont="true">
      <alignment horizontal="left" vertical="top"/>
      <protection locked="true"/>
    </xf>
    <xf numFmtId="0" fontId="771" fillId="0" borderId="4" xfId="0" applyBorder="true" applyFont="true">
      <alignment horizontal="left" vertical="top"/>
      <protection locked="true"/>
    </xf>
    <xf numFmtId="0" fontId="772" fillId="0" borderId="4" xfId="0" applyBorder="true" applyFont="true">
      <alignment horizontal="left" vertical="top"/>
      <protection locked="true"/>
    </xf>
    <xf numFmtId="0" fontId="773" fillId="0" borderId="0" xfId="0" applyFont="true"/>
    <xf numFmtId="0" fontId="774" fillId="0" borderId="4" xfId="0" applyBorder="true" applyFont="true">
      <alignment horizontal="left" vertical="top"/>
      <protection locked="true"/>
    </xf>
    <xf numFmtId="4" fontId="775" fillId="0" borderId="4" xfId="0" applyBorder="true" applyFont="true" applyNumberFormat="true">
      <alignment horizontal="right" vertical="top"/>
      <protection locked="true"/>
    </xf>
    <xf numFmtId="4" fontId="776" fillId="0" borderId="4" xfId="0" applyBorder="true" applyFont="true" applyNumberFormat="true">
      <alignment horizontal="right" vertical="top"/>
      <protection locked="true"/>
    </xf>
    <xf numFmtId="4" fontId="777" fillId="0" borderId="4" xfId="0" applyBorder="true" applyFont="true" applyNumberFormat="true">
      <alignment horizontal="right" vertical="top"/>
      <protection locked="true"/>
    </xf>
    <xf numFmtId="0" fontId="778" fillId="0" borderId="4" xfId="0" applyBorder="true" applyFont="true">
      <alignment horizontal="left" vertical="top"/>
      <protection locked="true"/>
    </xf>
    <xf numFmtId="0" fontId="779" fillId="0" borderId="4" xfId="0" applyBorder="true" applyFont="true">
      <alignment horizontal="left" vertical="top"/>
      <protection locked="true"/>
    </xf>
    <xf numFmtId="0" fontId="780" fillId="0" borderId="4" xfId="0" applyBorder="true" applyFont="true">
      <alignment horizontal="left" vertical="top"/>
      <protection locked="true"/>
    </xf>
    <xf numFmtId="0" fontId="781" fillId="0" borderId="4" xfId="0" applyBorder="true" applyFont="true">
      <alignment horizontal="left" vertical="top"/>
      <protection locked="true"/>
    </xf>
    <xf numFmtId="0" fontId="782" fillId="0" borderId="4" xfId="0" applyBorder="true" applyFont="true">
      <alignment horizontal="left" vertical="top"/>
      <protection locked="true"/>
    </xf>
    <xf numFmtId="0" fontId="783" fillId="0" borderId="0" xfId="0" applyFont="true"/>
    <xf numFmtId="0" fontId="784" fillId="0" borderId="4" xfId="0" applyBorder="true" applyFont="true">
      <alignment horizontal="left" vertical="top"/>
      <protection locked="true"/>
    </xf>
    <xf numFmtId="4" fontId="785" fillId="0" borderId="4" xfId="0" applyBorder="true" applyFont="true" applyNumberFormat="true">
      <alignment horizontal="right" vertical="top"/>
      <protection locked="true"/>
    </xf>
    <xf numFmtId="0" fontId="786" fillId="0" borderId="4" xfId="0" applyBorder="true" applyFont="true">
      <alignment horizontal="left" vertical="top"/>
      <protection locked="true"/>
    </xf>
    <xf numFmtId="0" fontId="787" fillId="0" borderId="4" xfId="0" applyBorder="true" applyFont="true">
      <alignment horizontal="left" vertical="top"/>
      <protection locked="true"/>
    </xf>
    <xf numFmtId="0" fontId="788" fillId="0" borderId="4" xfId="0" applyBorder="true" applyFont="true">
      <alignment horizontal="left" vertical="top"/>
      <protection locked="true"/>
    </xf>
    <xf numFmtId="4" fontId="789" fillId="3" borderId="4" xfId="0" applyFill="true" applyBorder="true" applyNumberFormat="true" applyFont="true">
      <alignment vertical="top" horizontal="right"/>
      <protection locked="false"/>
    </xf>
    <xf numFmtId="0" fontId="790" fillId="0" borderId="0" xfId="0" applyFont="true"/>
    <xf numFmtId="0" fontId="791" fillId="0" borderId="4" xfId="0" applyBorder="true" applyFont="true">
      <alignment horizontal="left" vertical="top"/>
      <protection locked="true"/>
    </xf>
    <xf numFmtId="0" fontId="792" fillId="0" borderId="4" xfId="0" applyBorder="true" applyFont="true">
      <alignment horizontal="left" vertical="top"/>
      <protection locked="true"/>
    </xf>
    <xf numFmtId="0" fontId="793" fillId="0" borderId="4" xfId="0" applyBorder="true" applyFont="true">
      <alignment horizontal="left" vertical="top"/>
      <protection locked="true"/>
    </xf>
    <xf numFmtId="4" fontId="794" fillId="3" borderId="4" xfId="0" applyFill="true" applyBorder="true" applyNumberFormat="true" applyFont="true">
      <alignment vertical="top" horizontal="right"/>
      <protection locked="false"/>
    </xf>
    <xf numFmtId="0" fontId="795" fillId="0" borderId="0" xfId="0" applyFont="true"/>
    <xf numFmtId="0" fontId="796" fillId="0" borderId="4" xfId="0" applyBorder="true" applyFont="true">
      <alignment horizontal="left" vertical="top"/>
      <protection locked="true"/>
    </xf>
    <xf numFmtId="0" fontId="797" fillId="0" borderId="4" xfId="0" applyBorder="true" applyFont="true">
      <alignment horizontal="left" vertical="top"/>
      <protection locked="true"/>
    </xf>
    <xf numFmtId="0" fontId="798" fillId="0" borderId="4" xfId="0" applyBorder="true" applyFont="true">
      <alignment horizontal="left" vertical="top"/>
      <protection locked="true"/>
    </xf>
    <xf numFmtId="4" fontId="799" fillId="3" borderId="4" xfId="0" applyFill="true" applyBorder="true" applyNumberFormat="true" applyFont="true">
      <alignment vertical="top" horizontal="right"/>
      <protection locked="false"/>
    </xf>
    <xf numFmtId="0" fontId="800" fillId="0" borderId="4" xfId="0" applyBorder="true" applyFont="true">
      <alignment horizontal="left" vertical="top"/>
      <protection locked="true"/>
    </xf>
    <xf numFmtId="0" fontId="801" fillId="0" borderId="4" xfId="0" applyBorder="true" applyFont="true">
      <alignment horizontal="left" vertical="top"/>
      <protection locked="true"/>
    </xf>
    <xf numFmtId="0" fontId="802" fillId="0" borderId="4" xfId="0" applyBorder="true" applyFont="true">
      <alignment horizontal="left" vertical="top"/>
      <protection locked="true"/>
    </xf>
    <xf numFmtId="4" fontId="803" fillId="5" borderId="4" xfId="0" applyFill="true" applyBorder="true" applyFont="true" applyNumberFormat="true">
      <alignment horizontal="right"/>
      <protection locked="true"/>
    </xf>
    <xf numFmtId="0" fontId="804" fillId="0" borderId="0" xfId="0" applyFont="true"/>
    <xf numFmtId="0" fontId="805" fillId="0" borderId="4" xfId="0" applyBorder="true" applyFont="true">
      <alignment horizontal="left" vertical="top"/>
      <protection locked="true"/>
    </xf>
    <xf numFmtId="0" fontId="806" fillId="0" borderId="4" xfId="0" applyBorder="true" applyFont="true">
      <alignment horizontal="left" vertical="top"/>
      <protection locked="true"/>
    </xf>
    <xf numFmtId="0" fontId="807" fillId="0" borderId="4" xfId="0" applyBorder="true" applyFont="true">
      <alignment horizontal="left" vertical="top"/>
      <protection locked="true"/>
    </xf>
    <xf numFmtId="4" fontId="808" fillId="3" borderId="4" xfId="0" applyFill="true" applyBorder="true" applyNumberFormat="true" applyFont="true">
      <alignment vertical="top" horizontal="right"/>
      <protection locked="false"/>
    </xf>
    <xf numFmtId="0" fontId="809" fillId="0" borderId="5" xfId="0" applyFont="true" applyBorder="true">
      <alignment horizontal="center" vertical="top"/>
      <protection locked="true"/>
    </xf>
    <xf numFmtId="166" fontId="810" fillId="0" borderId="0" xfId="0" applyFont="true" applyNumberFormat="true">
      <alignment horizontal="center" vertical="top"/>
      <protection locked="true"/>
    </xf>
    <xf numFmtId="0" fontId="811" fillId="0" borderId="0" xfId="0" applyFont="true">
      <alignment horizontal="left" vertical="top"/>
      <protection locked="true"/>
    </xf>
    <xf numFmtId="165" fontId="812" fillId="0" borderId="0" xfId="0" applyFont="true" applyNumberFormat="true">
      <alignment horizontal="left" vertical="top"/>
      <protection locked="true"/>
    </xf>
    <xf numFmtId="168" fontId="813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814" fillId="0" borderId="4" xfId="0" applyBorder="true" applyFont="true">
      <alignment horizontal="left" vertical="top"/>
      <protection locked="true"/>
    </xf>
    <xf numFmtId="0" fontId="815" fillId="3" borderId="4" xfId="0" applyFill="true" applyBorder="true" applyFont="true">
      <alignment vertical="top"/>
      <protection locked="false"/>
    </xf>
    <xf numFmtId="0" fontId="816" fillId="0" borderId="4" xfId="0" applyBorder="true" applyFont="true">
      <alignment horizontal="left" vertical="top"/>
      <protection locked="true"/>
    </xf>
    <xf numFmtId="0" fontId="817" fillId="0" borderId="4" xfId="0" applyBorder="true" applyFont="true">
      <alignment horizontal="left" vertical="top"/>
      <protection locked="true"/>
    </xf>
    <xf numFmtId="0" fontId="818" fillId="0" borderId="4" xfId="0" applyBorder="true" applyFont="true">
      <alignment horizontal="left" vertical="top"/>
      <protection locked="true"/>
    </xf>
    <xf numFmtId="0" fontId="819" fillId="0" borderId="4" xfId="0" applyBorder="true" applyFont="true">
      <alignment horizontal="left" vertical="top"/>
      <protection locked="true"/>
    </xf>
    <xf numFmtId="0" fontId="820" fillId="0" borderId="4" xfId="0" applyBorder="true" applyFont="true">
      <alignment horizontal="left" vertical="top"/>
      <protection locked="true"/>
    </xf>
    <xf numFmtId="0" fontId="821" fillId="0" borderId="4" xfId="0" applyBorder="true" applyFont="true">
      <alignment horizontal="left" vertical="top"/>
      <protection locked="true"/>
    </xf>
    <xf numFmtId="0" fontId="822" fillId="0" borderId="4" xfId="0" applyBorder="true" applyFont="true">
      <alignment horizontal="left" vertical="top"/>
      <protection locked="true"/>
    </xf>
    <xf numFmtId="0" fontId="823" fillId="0" borderId="4" xfId="0" applyBorder="true" applyFont="true">
      <alignment horizontal="left" vertical="top"/>
      <protection locked="true"/>
    </xf>
    <xf numFmtId="0" fontId="824" fillId="3" borderId="4" xfId="0" applyFill="true" applyBorder="true" applyFont="true">
      <alignment vertical="top"/>
      <protection locked="false"/>
    </xf>
    <xf numFmtId="0" fontId="825" fillId="0" borderId="4" xfId="0" applyBorder="true" applyFont="true">
      <alignment horizontal="left" vertical="top"/>
      <protection locked="true"/>
    </xf>
    <xf numFmtId="0" fontId="826" fillId="0" borderId="4" xfId="0" applyBorder="true" applyFont="true">
      <alignment horizontal="left" vertical="top"/>
      <protection locked="true"/>
    </xf>
    <xf numFmtId="0" fontId="827" fillId="0" borderId="4" xfId="0" applyBorder="true" applyFont="true">
      <alignment horizontal="left" vertical="top"/>
      <protection locked="true"/>
    </xf>
    <xf numFmtId="0" fontId="828" fillId="0" borderId="4" xfId="0" applyBorder="true" applyFont="true">
      <alignment horizontal="left" vertical="top"/>
      <protection locked="true"/>
    </xf>
    <xf numFmtId="0" fontId="829" fillId="0" borderId="4" xfId="0" applyBorder="true" applyFont="true">
      <alignment horizontal="left" vertical="top"/>
      <protection locked="true"/>
    </xf>
    <xf numFmtId="0" fontId="830" fillId="0" borderId="4" xfId="0" applyBorder="true" applyFont="true">
      <alignment horizontal="left" vertical="top"/>
      <protection locked="true"/>
    </xf>
    <xf numFmtId="0" fontId="831" fillId="0" borderId="4" xfId="0" applyBorder="true" applyFont="true">
      <alignment horizontal="left" vertical="top"/>
      <protection locked="true"/>
    </xf>
    <xf numFmtId="0" fontId="832" fillId="0" borderId="4" xfId="0" applyBorder="true" applyFont="true">
      <alignment horizontal="left" vertical="top"/>
      <protection locked="true"/>
    </xf>
    <xf numFmtId="0" fontId="833" fillId="3" borderId="4" xfId="0" applyFill="true" applyBorder="true" applyFont="true">
      <alignment vertical="top"/>
      <protection locked="false"/>
    </xf>
    <xf numFmtId="0" fontId="834" fillId="0" borderId="4" xfId="0" applyBorder="true" applyFont="true">
      <alignment horizontal="left" vertical="top"/>
      <protection locked="true"/>
    </xf>
    <xf numFmtId="0" fontId="835" fillId="0" borderId="4" xfId="0" applyBorder="true" applyFont="true">
      <alignment horizontal="left" vertical="top"/>
      <protection locked="true"/>
    </xf>
    <xf numFmtId="0" fontId="836" fillId="0" borderId="4" xfId="0" applyBorder="true" applyFont="true">
      <alignment horizontal="left" vertical="top"/>
      <protection locked="true"/>
    </xf>
    <xf numFmtId="0" fontId="837" fillId="0" borderId="4" xfId="0" applyBorder="true" applyFont="true">
      <alignment horizontal="left" vertical="top"/>
      <protection locked="true"/>
    </xf>
    <xf numFmtId="0" fontId="838" fillId="0" borderId="4" xfId="0" applyBorder="true" applyFont="true">
      <alignment horizontal="left" vertical="top"/>
      <protection locked="true"/>
    </xf>
    <xf numFmtId="0" fontId="839" fillId="0" borderId="4" xfId="0" applyBorder="true" applyFont="true">
      <alignment horizontal="left" vertical="top"/>
      <protection locked="true"/>
    </xf>
    <xf numFmtId="0" fontId="840" fillId="0" borderId="4" xfId="0" applyBorder="true" applyFont="true">
      <alignment horizontal="left" vertical="top"/>
      <protection locked="true"/>
    </xf>
    <xf numFmtId="0" fontId="841" fillId="0" borderId="4" xfId="0" applyBorder="true" applyFont="true">
      <alignment horizontal="left" vertical="top"/>
      <protection locked="true"/>
    </xf>
    <xf numFmtId="0" fontId="842" fillId="3" borderId="4" xfId="0" applyFill="true" applyBorder="true" applyFont="true">
      <alignment vertical="top"/>
      <protection locked="false"/>
    </xf>
    <xf numFmtId="0" fontId="843" fillId="0" borderId="4" xfId="0" applyBorder="true" applyFont="true">
      <alignment horizontal="left" vertical="top"/>
      <protection locked="true"/>
    </xf>
    <xf numFmtId="0" fontId="844" fillId="0" borderId="4" xfId="0" applyBorder="true" applyFont="true">
      <alignment horizontal="left" vertical="top"/>
      <protection locked="true"/>
    </xf>
    <xf numFmtId="0" fontId="845" fillId="0" borderId="4" xfId="0" applyBorder="true" applyFont="true">
      <alignment horizontal="left" vertical="top"/>
      <protection locked="true"/>
    </xf>
    <xf numFmtId="0" fontId="846" fillId="0" borderId="4" xfId="0" applyBorder="true" applyFont="true">
      <alignment horizontal="left" vertical="top"/>
      <protection locked="true"/>
    </xf>
    <xf numFmtId="0" fontId="847" fillId="0" borderId="4" xfId="0" applyBorder="true" applyFont="true">
      <alignment horizontal="left" vertical="top"/>
      <protection locked="true"/>
    </xf>
    <xf numFmtId="0" fontId="848" fillId="0" borderId="4" xfId="0" applyBorder="true" applyFont="true">
      <alignment horizontal="left" vertical="top"/>
      <protection locked="true"/>
    </xf>
    <xf numFmtId="0" fontId="849" fillId="0" borderId="4" xfId="0" applyBorder="true" applyFont="true">
      <alignment horizontal="left" vertical="top"/>
      <protection locked="true"/>
    </xf>
    <xf numFmtId="0" fontId="850" fillId="0" borderId="4" xfId="0" applyBorder="true" applyFont="true">
      <alignment horizontal="left" vertical="top"/>
      <protection locked="true"/>
    </xf>
    <xf numFmtId="172" fontId="851" fillId="0" borderId="4" xfId="0" applyBorder="true" applyFont="true" applyNumberFormat="true">
      <alignment horizontal="right" vertical="top"/>
      <protection locked="true"/>
    </xf>
    <xf numFmtId="0" fontId="852" fillId="0" borderId="4" xfId="0" applyBorder="true" applyFont="true">
      <alignment horizontal="left" vertical="top"/>
      <protection locked="true"/>
    </xf>
    <xf numFmtId="172" fontId="853" fillId="0" borderId="4" xfId="0" applyBorder="true" applyFont="true" applyNumberFormat="true">
      <alignment horizontal="right" vertical="top"/>
      <protection locked="true"/>
    </xf>
    <xf numFmtId="0" fontId="854" fillId="0" borderId="5" xfId="0" applyFont="true" applyBorder="true">
      <alignment horizontal="center" vertical="top"/>
      <protection locked="true"/>
    </xf>
    <xf numFmtId="166" fontId="855" fillId="0" borderId="0" xfId="0" applyFont="true" applyNumberFormat="true">
      <alignment horizontal="center" vertical="top"/>
      <protection locked="true"/>
    </xf>
    <xf numFmtId="4" fontId="856" fillId="0" borderId="4" xfId="0" applyBorder="true" applyFont="true" applyNumberFormat="true">
      <alignment horizontal="right" vertical="top"/>
      <protection locked="true"/>
    </xf>
    <xf numFmtId="4" fontId="857" fillId="0" borderId="4" xfId="0" applyBorder="true" applyFont="true" applyNumberFormat="true">
      <alignment horizontal="right" vertical="top"/>
      <protection locked="true"/>
    </xf>
    <xf numFmtId="172" fontId="858" fillId="0" borderId="4" xfId="0" applyBorder="true" applyFont="true" applyNumberFormat="true">
      <alignment horizontal="right" vertical="top"/>
      <protection locked="true"/>
    </xf>
    <xf numFmtId="172" fontId="859" fillId="0" borderId="4" xfId="0" applyBorder="true" applyFont="true" applyNumberFormat="true">
      <alignment horizontal="right" vertical="top"/>
      <protection locked="true"/>
    </xf>
    <xf numFmtId="4" fontId="860" fillId="0" borderId="4" xfId="0" applyBorder="true" applyFont="true" applyNumberFormat="true">
      <alignment horizontal="right" vertical="top"/>
      <protection locked="true"/>
    </xf>
    <xf numFmtId="4" fontId="861" fillId="9" borderId="4" xfId="0" applyFont="true" applyFill="true" applyNumberFormat="true" applyBorder="true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image" Target="../media/image2.png"/>
</Relationships>

</file>

<file path=xl/drawings/_rels/drawing3.xml.rels><?xml version="1.0" encoding="UTF-8"?>

<Relationships xmlns="http://schemas.openxmlformats.org/package/2006/relationships">
  <Relationship Id="rId1" Type="http://schemas.openxmlformats.org/officeDocument/2006/relationships/image" Target="../media/image3.png"/>
</Relationships>

</file>

<file path=xl/drawings/_rels/drawing4.xml.rels><?xml version="1.0" encoding="UTF-8"?>

<Relationships xmlns="http://schemas.openxmlformats.org/package/2006/relationships">
  <Relationship Id="rId1" Type="http://schemas.openxmlformats.org/officeDocument/2006/relationships/image" Target="../media/image4.png"/>
</Relationships>

</file>

<file path=xl/drawings/_rels/drawing5.xml.rels><?xml version="1.0" encoding="UTF-8"?>

<Relationships xmlns="http://schemas.openxmlformats.org/package/2006/relationships">
  <Relationship Id="rId1" Type="http://schemas.openxmlformats.org/officeDocument/2006/relationships/image" Target="../media/image5.png"/>
</Relationships>

</file>

<file path=xl/drawings/_rels/drawing6.xml.rels><?xml version="1.0" encoding="UTF-8"?>

<Relationships xmlns="http://schemas.openxmlformats.org/package/2006/relationships">
  <Relationship Id="rId1" Type="http://schemas.openxmlformats.org/officeDocument/2006/relationships/image" Target="../media/image6.png"/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drawing" Target="../drawings/drawing2.xml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drawing" Target="../drawings/drawing3.xml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drawing" Target="../drawings/drawing4.xml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drawing" Target="../drawings/drawing5.xml"/>
</Relationships>

</file>

<file path=xl/worksheets/_rels/sheet7.xml.rels><?xml version="1.0" encoding="UTF-8"?>

<Relationships xmlns="http://schemas.openxmlformats.org/package/2006/relationships">
  <Relationship Id="rId1" Type="http://schemas.openxmlformats.org/officeDocument/2006/relationships/drawing" Target="../drawings/drawing6.xml"/>
</Relationships>

</file>

<file path=xl/worksheets/sheet1.xml><?xml version="1.0" encoding="utf-8"?>
<worksheet xmlns="http://schemas.openxmlformats.org/spreadsheetml/2006/main">
  <sheetPr>
    <pageSetUpPr fitToPage="false"/>
  </sheetPr>
  <dimension ref="A1"/>
  <sheetViews>
    <sheetView workbookViewId="0" tabSelected="true"/>
  </sheetViews>
  <sheetFormatPr defaultRowHeight="15.0"/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>
      <c r="A2" s="1" t="s">
        <v>1</v>
      </c>
      <c r="B2" s="1"/>
      <c r="C2" s="1"/>
      <c r="D2" s="1"/>
      <c r="E2" s="1"/>
      <c r="F2" s="1"/>
      <c r="G2" s="1"/>
      <c r="H2" s="1"/>
      <c r="I2" s="1"/>
    </row>
    <row r="3">
      <c r="A3" s="1" t="s">
        <v>2</v>
      </c>
      <c r="B3" s="1"/>
      <c r="C3" s="2" t="s">
        <v>3</v>
      </c>
      <c r="D3" s="2"/>
      <c r="E3" s="2"/>
      <c r="F3" s="2"/>
      <c r="G3" s="2"/>
      <c r="H3" s="2"/>
      <c r="I3" s="2"/>
    </row>
    <row r="4">
      <c r="A4" s="1" t="s">
        <v>4</v>
      </c>
      <c r="C4" s="2"/>
      <c r="D4" s="2"/>
      <c r="E4" s="2"/>
      <c r="F4" s="2"/>
      <c r="G4" s="2"/>
      <c r="H4" s="2"/>
      <c r="I4" s="2"/>
    </row>
    <row r="5">
      <c r="A5" s="1" t="s">
        <v>5</v>
      </c>
      <c r="B5" s="2"/>
      <c r="C5" s="2"/>
      <c r="D5" s="2"/>
      <c r="E5" s="2"/>
      <c r="F5" s="2"/>
      <c r="G5" s="2"/>
      <c r="H5" s="2"/>
      <c r="I5" s="2"/>
    </row>
    <row r="6">
      <c r="A6" s="1" t="s">
        <v>6</v>
      </c>
      <c r="B6" s="1"/>
      <c r="C6" s="1"/>
      <c r="D6" s="1"/>
      <c r="E6" s="1"/>
      <c r="F6" s="1"/>
      <c r="G6" s="1"/>
      <c r="H6" s="1"/>
      <c r="I6" s="1"/>
    </row>
    <row r="7">
      <c r="A7" s="1" t="s">
        <v>7</v>
      </c>
      <c r="B7" s="1"/>
      <c r="C7" s="2"/>
      <c r="D7" s="2"/>
      <c r="E7" s="2"/>
      <c r="F7" s="2"/>
      <c r="G7" s="2"/>
      <c r="H7" s="2"/>
      <c r="I7" s="2"/>
    </row>
    <row r="8">
      <c r="A8" s="1" t="s">
        <v>8</v>
      </c>
      <c r="B8" s="1"/>
      <c r="C8" s="3" t="s">
        <v>9</v>
      </c>
      <c r="D8" s="3"/>
      <c r="E8" s="3"/>
      <c r="F8" s="3"/>
      <c r="G8" s="3"/>
      <c r="H8" s="3"/>
      <c r="I8" s="3"/>
    </row>
    <row r="9">
      <c r="A9" s="1" t="s">
        <v>10</v>
      </c>
      <c r="B9" s="1"/>
      <c r="C9" s="5" t="s">
        <v>9</v>
      </c>
      <c r="D9" s="5"/>
      <c r="E9" s="5"/>
      <c r="F9" s="5"/>
      <c r="G9" s="5"/>
      <c r="H9" s="5"/>
      <c r="I9" s="5"/>
    </row>
    <row r="10">
      <c r="A10" s="1" t="s">
        <v>11</v>
      </c>
      <c r="B10" s="1"/>
      <c r="C10" s="2"/>
      <c r="D10" s="2"/>
      <c r="E10" s="2"/>
      <c r="F10" s="2"/>
      <c r="G10" s="2"/>
      <c r="H10" s="2"/>
      <c r="I10" s="2"/>
    </row>
    <row r="11">
      <c r="A11" s="1" t="s">
        <v>12</v>
      </c>
      <c r="B11" s="1"/>
      <c r="C11" s="2"/>
      <c r="D11" s="2"/>
      <c r="E11" s="2"/>
      <c r="F11" s="2"/>
      <c r="G11" s="2"/>
      <c r="H11" s="2"/>
      <c r="I11" s="2"/>
    </row>
    <row r="12">
      <c r="A12" s="1" t="s">
        <v>13</v>
      </c>
      <c r="B12" s="1"/>
      <c r="C12" s="4"/>
      <c r="D12" s="4"/>
      <c r="E12" s="4"/>
      <c r="F12" s="4"/>
      <c r="G12" s="4"/>
      <c r="H12" s="4"/>
      <c r="I12" s="4"/>
    </row>
    <row r="13">
      <c r="A13" s="1" t="s">
        <v>14</v>
      </c>
      <c r="B13" s="1"/>
      <c r="C13" s="2"/>
      <c r="D13" s="2"/>
      <c r="E13" s="2"/>
      <c r="F13" s="2"/>
      <c r="G13" s="2"/>
      <c r="H13" s="2"/>
      <c r="I13" s="2"/>
    </row>
    <row r="14">
      <c r="A14" s="1" t="s">
        <v>15</v>
      </c>
      <c r="B14" s="1"/>
      <c r="C14" s="2"/>
      <c r="D14" s="2"/>
      <c r="E14" s="2"/>
      <c r="F14" s="2"/>
      <c r="G14" s="2"/>
      <c r="H14" s="2"/>
      <c r="I14" s="2"/>
    </row>
    <row r="15">
      <c r="A15" s="1"/>
      <c r="B15" s="1"/>
      <c r="C15" s="1"/>
      <c r="D15" s="1"/>
      <c r="E15" s="1"/>
      <c r="F15" s="1"/>
      <c r="G15" s="1"/>
      <c r="H15" s="1"/>
      <c r="I15" s="1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1"/>
      <c r="B17" s="1"/>
      <c r="C17" s="1"/>
      <c r="D17" s="1"/>
      <c r="E17" s="1"/>
      <c r="F17" s="1"/>
      <c r="G17" s="1"/>
      <c r="H17" s="1"/>
      <c r="I17" s="1"/>
    </row>
  </sheetData>
  <sheetProtection password="BF59" sheet="true" scenarios="true" objects="true" selectLockedCells="true"/>
  <mergeCells>
    <mergeCell ref="A1:I1"/>
    <mergeCell ref="A2:I2"/>
    <mergeCell ref="A3:B3"/>
    <mergeCell ref="C3:I3"/>
    <mergeCell ref="A4:B4"/>
    <mergeCell ref="C4:I4"/>
    <mergeCell ref="A5:B5"/>
    <mergeCell ref="C5:I5"/>
    <mergeCell ref="A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I17"/>
  </mergeCells>
  <pageMargins bottom="0.75" footer="0.5" header="0.5" left="0.5" right="0.5" top="0.75"/>
  <pageSetup orientation="landscape" paperSize="9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8.0" collapsed="false"/>
    <col min="2" max="2" customWidth="true" width="30.0" collapsed="false"/>
    <col min="3" max="3" customWidth="true" width="10.0" collapsed="false"/>
    <col min="4" max="4" customWidth="true" width="12.0" collapsed="false"/>
    <col min="5" max="5" customWidth="true" width="10.0" collapsed="false"/>
    <col min="6" max="6" customWidth="true" width="13.0" collapsed="false"/>
    <col min="7" max="7" customWidth="true" width="10.0" collapsed="false"/>
    <col min="8" max="8" customWidth="true" width="10.0" collapsed="false"/>
    <col min="9" max="9" customWidth="true" width="10.0" collapsed="false"/>
    <col min="10" max="10" customWidth="true" width="10.0" collapsed="false"/>
    <col min="11" max="11" customWidth="true" width="10.0" collapsed="false"/>
    <col min="12" max="12" customWidth="true" width="10.0" collapsed="false"/>
    <col min="13" max="13" customWidth="true" width="12.0" collapsed="false"/>
    <col min="14" max="14" customWidth="true" width="12.0" collapsed="false"/>
    <col min="15" max="15" customWidth="true" width="12.0" collapsed="false"/>
  </cols>
  <sheetData>
    <row r="1">
      <c r="A1" s="6" t="s">
        <v>0</v>
      </c>
    </row>
    <row r="2">
      <c r="A2" s="6" t="s">
        <v>16</v>
      </c>
    </row>
    <row r="3">
      <c r="A3" s="6" t="s">
        <v>17</v>
      </c>
      <c r="B3" s="9" t="s">
        <f>DADOS!C3</f>
      </c>
    </row>
    <row r="4">
      <c r="A4" s="6" t="s">
        <v>18</v>
      </c>
      <c r="B4" s="6" t="s">
        <f>DADOS!C7</f>
      </c>
      <c r="G4" s="6" t="s">
        <v>19</v>
      </c>
      <c r="H4" s="8">
        <f>DADOS!C9</f>
      </c>
    </row>
    <row r="5">
      <c r="A5" s="6" t="s">
        <v>20</v>
      </c>
      <c r="B5" s="7">
        <f>DADOS!C8</f>
      </c>
      <c r="C5" s="6" t="s">
        <v>9</v>
      </c>
      <c r="D5" s="6" t="s">
        <v>21</v>
      </c>
      <c r="E5" s="6" t="s">
        <f>DADOS!C13</f>
      </c>
      <c r="F5" s="6" t="s">
        <v>9</v>
      </c>
      <c r="G5" s="6" t="s">
        <v>9</v>
      </c>
      <c r="H5" s="6" t="s">
        <v>22</v>
      </c>
      <c r="I5" s="6" t="s">
        <f>DADOS!C14</f>
      </c>
    </row>
    <row r="7">
      <c r="A7" s="10" t="s">
        <v>23</v>
      </c>
      <c r="B7" s="10" t="s">
        <v>24</v>
      </c>
      <c r="C7" s="10" t="s">
        <v>25</v>
      </c>
      <c r="D7" s="10" t="s">
        <v>26</v>
      </c>
      <c r="E7" s="10" t="s">
        <v>27</v>
      </c>
      <c r="F7" s="10" t="s">
        <v>28</v>
      </c>
      <c r="G7" s="10" t="s">
        <v>29</v>
      </c>
      <c r="H7" s="10" t="s">
        <v>30</v>
      </c>
      <c r="I7" s="10" t="s">
        <v>31</v>
      </c>
      <c r="J7" s="10" t="s">
        <v>32</v>
      </c>
      <c r="K7" s="10" t="s">
        <v>33</v>
      </c>
      <c r="L7" s="10" t="s">
        <v>34</v>
      </c>
      <c r="M7" s="10" t="s">
        <v>35</v>
      </c>
      <c r="N7" s="10" t="s">
        <v>36</v>
      </c>
      <c r="O7" s="10" t="s">
        <v>37</v>
      </c>
    </row>
    <row r="8">
      <c r="A8" s="11" t="s">
        <v>38</v>
      </c>
      <c r="B8" s="12" t="s">
        <v>39</v>
      </c>
      <c r="C8" s="13"/>
      <c r="D8" s="14"/>
      <c r="E8" s="15"/>
      <c r="F8" s="16"/>
      <c r="G8" s="17"/>
      <c r="H8" s="18"/>
      <c r="I8" s="19"/>
      <c r="J8" s="20"/>
      <c r="K8" s="21"/>
      <c r="L8" s="22"/>
      <c r="M8" s="23">
        <f>SUM(M9:M18)</f>
      </c>
      <c r="N8" s="24">
        <f>SUM(N9:N18)</f>
      </c>
      <c r="O8" s="25">
        <f>SUM(O9:O18)</f>
      </c>
      <c r="P8" s="26" t="s">
        <v>40</v>
      </c>
    </row>
    <row r="9">
      <c r="A9" s="27" t="s">
        <v>41</v>
      </c>
      <c r="B9" s="28" t="s">
        <v>42</v>
      </c>
      <c r="C9" s="29" t="s">
        <v>43</v>
      </c>
      <c r="D9" s="30" t="n">
        <v>214.9</v>
      </c>
      <c r="E9" s="31" t="n">
        <v>5.27</v>
      </c>
      <c r="F9" s="32" t="n">
        <v>22.88</v>
      </c>
      <c r="G9" s="33" t="n">
        <v>6.48</v>
      </c>
      <c r="H9" s="34"/>
      <c r="I9" s="35">
        <f>ROUND('BDI Principal'!D14,2)</f>
      </c>
      <c r="J9" s="36">
        <f>ROUND((ROUND(H9,2)*I9/100)+ROUND(H9,2),2)</f>
      </c>
      <c r="K9" s="37"/>
      <c r="L9" s="38">
        <f>J9-K9</f>
      </c>
      <c r="M9" s="39">
        <f>ROUND(K9*D9,2)</f>
      </c>
      <c r="N9" s="40">
        <f>O9-M9</f>
      </c>
      <c r="O9" s="41">
        <f>ROUND(D9*J9,2)</f>
      </c>
      <c r="P9" s="42" t="s">
        <v>23</v>
      </c>
    </row>
    <row r="10">
      <c r="A10" s="43" t="s">
        <v>44</v>
      </c>
      <c r="B10" s="44" t="s">
        <v>45</v>
      </c>
      <c r="C10" s="45" t="s">
        <v>46</v>
      </c>
      <c r="D10" s="46" t="n">
        <v>32.24</v>
      </c>
      <c r="E10" s="47" t="n">
        <v>9.52</v>
      </c>
      <c r="F10" s="48" t="n">
        <v>22.88</v>
      </c>
      <c r="G10" s="49" t="n">
        <v>11.7</v>
      </c>
      <c r="H10" s="50"/>
      <c r="I10" s="51">
        <f>ROUND('BDI Principal'!D14,2)</f>
      </c>
      <c r="J10" s="52">
        <f>ROUND((ROUND(H10,2)*I10/100)+ROUND(H10,2),2)</f>
      </c>
      <c r="K10" s="53"/>
      <c r="L10" s="54">
        <f>J10-K10</f>
      </c>
      <c r="M10" s="55">
        <f>ROUND(K10*D10,2)</f>
      </c>
      <c r="N10" s="56">
        <f>O10-M10</f>
      </c>
      <c r="O10" s="57">
        <f>ROUND(D10*J10,2)</f>
      </c>
      <c r="P10" s="58" t="s">
        <v>23</v>
      </c>
    </row>
    <row r="11">
      <c r="A11" s="59" t="s">
        <v>47</v>
      </c>
      <c r="B11" s="60" t="s">
        <v>48</v>
      </c>
      <c r="C11" s="61" t="s">
        <v>43</v>
      </c>
      <c r="D11" s="62" t="n">
        <v>2.5</v>
      </c>
      <c r="E11" s="63" t="n">
        <v>468.21</v>
      </c>
      <c r="F11" s="64" t="n">
        <v>22.88</v>
      </c>
      <c r="G11" s="65" t="n">
        <v>575.34</v>
      </c>
      <c r="H11" s="66"/>
      <c r="I11" s="67">
        <f>ROUND('BDI Principal'!D14,2)</f>
      </c>
      <c r="J11" s="68">
        <f>ROUND((ROUND(H11,2)*I11/100)+ROUND(H11,2),2)</f>
      </c>
      <c r="K11" s="69"/>
      <c r="L11" s="70">
        <f>J11-K11</f>
      </c>
      <c r="M11" s="71">
        <f>ROUND(K11*D11,2)</f>
      </c>
      <c r="N11" s="72">
        <f>O11-M11</f>
      </c>
      <c r="O11" s="73">
        <f>ROUND(D11*J11,2)</f>
      </c>
      <c r="P11" s="74" t="s">
        <v>23</v>
      </c>
    </row>
    <row r="12">
      <c r="A12" s="75" t="s">
        <v>49</v>
      </c>
      <c r="B12" s="76" t="s">
        <v>50</v>
      </c>
      <c r="C12" s="77" t="s">
        <v>51</v>
      </c>
      <c r="D12" s="78" t="n">
        <v>1.0</v>
      </c>
      <c r="E12" s="79" t="n">
        <v>847.5</v>
      </c>
      <c r="F12" s="80" t="n">
        <v>15.28</v>
      </c>
      <c r="G12" s="81" t="n">
        <v>977.0</v>
      </c>
      <c r="H12" s="82"/>
      <c r="I12" s="83">
        <f>'BDI Outros'!D14</f>
      </c>
      <c r="J12" s="84">
        <f>ROUND((ROUND(H12,2)*I12/100)+ROUND(H12,2),2)</f>
      </c>
      <c r="K12" s="85"/>
      <c r="L12" s="86">
        <f>J12-K12</f>
      </c>
      <c r="M12" s="87">
        <f>ROUND(K12*D12,2)</f>
      </c>
      <c r="N12" s="88">
        <f>O12-M12</f>
      </c>
      <c r="O12" s="89">
        <f>ROUND(D12*J12,2)</f>
      </c>
      <c r="P12" s="90" t="s">
        <v>23</v>
      </c>
    </row>
    <row r="13">
      <c r="A13" s="91" t="s">
        <v>52</v>
      </c>
      <c r="B13" s="92" t="s">
        <v>53</v>
      </c>
      <c r="C13" s="93" t="s">
        <v>46</v>
      </c>
      <c r="D13" s="94" t="n">
        <v>23.68</v>
      </c>
      <c r="E13" s="95" t="n">
        <v>59.07</v>
      </c>
      <c r="F13" s="96" t="n">
        <v>22.88</v>
      </c>
      <c r="G13" s="97" t="n">
        <v>72.59</v>
      </c>
      <c r="H13" s="98"/>
      <c r="I13" s="99">
        <f>ROUND('BDI Principal'!D14,2)</f>
      </c>
      <c r="J13" s="100">
        <f>ROUND((ROUND(H13,2)*I13/100)+ROUND(H13,2),2)</f>
      </c>
      <c r="K13" s="101"/>
      <c r="L13" s="102">
        <f>J13-K13</f>
      </c>
      <c r="M13" s="103">
        <f>ROUND(K13*D13,2)</f>
      </c>
      <c r="N13" s="104">
        <f>O13-M13</f>
      </c>
      <c r="O13" s="105">
        <f>ROUND(D13*J13,2)</f>
      </c>
      <c r="P13" s="106" t="s">
        <v>23</v>
      </c>
    </row>
    <row r="14">
      <c r="A14" s="107" t="s">
        <v>54</v>
      </c>
      <c r="B14" s="108" t="s">
        <v>55</v>
      </c>
      <c r="C14" s="109" t="s">
        <v>46</v>
      </c>
      <c r="D14" s="110" t="n">
        <v>49.75</v>
      </c>
      <c r="E14" s="111" t="n">
        <v>9.76</v>
      </c>
      <c r="F14" s="112" t="n">
        <v>22.88</v>
      </c>
      <c r="G14" s="113" t="n">
        <v>11.99</v>
      </c>
      <c r="H14" s="114"/>
      <c r="I14" s="115">
        <f>ROUND('BDI Principal'!D14,2)</f>
      </c>
      <c r="J14" s="116">
        <f>ROUND((ROUND(H14,2)*I14/100)+ROUND(H14,2),2)</f>
      </c>
      <c r="K14" s="117"/>
      <c r="L14" s="118">
        <f>J14-K14</f>
      </c>
      <c r="M14" s="119">
        <f>ROUND(K14*D14,2)</f>
      </c>
      <c r="N14" s="120">
        <f>O14-M14</f>
      </c>
      <c r="O14" s="121">
        <f>ROUND(D14*J14,2)</f>
      </c>
      <c r="P14" s="122" t="s">
        <v>23</v>
      </c>
    </row>
    <row r="15">
      <c r="A15" s="123" t="s">
        <v>56</v>
      </c>
      <c r="B15" s="124" t="s">
        <v>57</v>
      </c>
      <c r="C15" s="125" t="s">
        <v>46</v>
      </c>
      <c r="D15" s="126" t="n">
        <v>6.45</v>
      </c>
      <c r="E15" s="127" t="n">
        <v>54.26</v>
      </c>
      <c r="F15" s="128" t="n">
        <v>22.88</v>
      </c>
      <c r="G15" s="129" t="n">
        <v>66.67</v>
      </c>
      <c r="H15" s="130"/>
      <c r="I15" s="131">
        <f>ROUND('BDI Principal'!D14,2)</f>
      </c>
      <c r="J15" s="132">
        <f>ROUND((ROUND(H15,2)*I15/100)+ROUND(H15,2),2)</f>
      </c>
      <c r="K15" s="133"/>
      <c r="L15" s="134">
        <f>J15-K15</f>
      </c>
      <c r="M15" s="135">
        <f>ROUND(K15*D15,2)</f>
      </c>
      <c r="N15" s="136">
        <f>O15-M15</f>
      </c>
      <c r="O15" s="137">
        <f>ROUND(D15*J15,2)</f>
      </c>
      <c r="P15" s="138" t="s">
        <v>23</v>
      </c>
    </row>
    <row r="16">
      <c r="A16" s="139" t="s">
        <v>58</v>
      </c>
      <c r="B16" s="140" t="s">
        <v>59</v>
      </c>
      <c r="C16" s="141" t="s">
        <v>46</v>
      </c>
      <c r="D16" s="142" t="n">
        <v>6.45</v>
      </c>
      <c r="E16" s="143" t="n">
        <v>69.13</v>
      </c>
      <c r="F16" s="144" t="n">
        <v>22.88</v>
      </c>
      <c r="G16" s="145" t="n">
        <v>84.95</v>
      </c>
      <c r="H16" s="146"/>
      <c r="I16" s="147">
        <f>ROUND('BDI Principal'!D14,2)</f>
      </c>
      <c r="J16" s="148">
        <f>ROUND((ROUND(H16,2)*I16/100)+ROUND(H16,2),2)</f>
      </c>
      <c r="K16" s="149"/>
      <c r="L16" s="150">
        <f>J16-K16</f>
      </c>
      <c r="M16" s="151">
        <f>ROUND(K16*D16,2)</f>
      </c>
      <c r="N16" s="152">
        <f>O16-M16</f>
      </c>
      <c r="O16" s="153">
        <f>ROUND(D16*J16,2)</f>
      </c>
      <c r="P16" s="154" t="s">
        <v>23</v>
      </c>
    </row>
    <row r="17">
      <c r="A17" s="155" t="s">
        <v>60</v>
      </c>
      <c r="B17" s="156" t="s">
        <v>61</v>
      </c>
      <c r="C17" s="157" t="s">
        <v>62</v>
      </c>
      <c r="D17" s="158" t="n">
        <v>1.0</v>
      </c>
      <c r="E17" s="159" t="n">
        <v>147.24</v>
      </c>
      <c r="F17" s="160" t="n">
        <v>22.88</v>
      </c>
      <c r="G17" s="161" t="n">
        <v>180.93</v>
      </c>
      <c r="H17" s="162"/>
      <c r="I17" s="163">
        <f>ROUND('BDI Principal'!D14,2)</f>
      </c>
      <c r="J17" s="164">
        <f>ROUND((ROUND(H17,2)*I17/100)+ROUND(H17,2),2)</f>
      </c>
      <c r="K17" s="165"/>
      <c r="L17" s="166">
        <f>J17-K17</f>
      </c>
      <c r="M17" s="167">
        <f>ROUND(K17*D17,2)</f>
      </c>
      <c r="N17" s="168">
        <f>O17-M17</f>
      </c>
      <c r="O17" s="169">
        <f>ROUND(D17*J17,2)</f>
      </c>
      <c r="P17" s="170" t="s">
        <v>23</v>
      </c>
    </row>
    <row r="18">
      <c r="A18" s="171" t="s">
        <v>63</v>
      </c>
      <c r="B18" s="172" t="s">
        <v>64</v>
      </c>
      <c r="C18" s="173" t="s">
        <v>65</v>
      </c>
      <c r="D18" s="174" t="n">
        <v>60.0</v>
      </c>
      <c r="E18" s="175" t="n">
        <v>3.03</v>
      </c>
      <c r="F18" s="176" t="n">
        <v>22.88</v>
      </c>
      <c r="G18" s="177" t="n">
        <v>3.72</v>
      </c>
      <c r="H18" s="178"/>
      <c r="I18" s="179">
        <f>ROUND('BDI Principal'!D14,2)</f>
      </c>
      <c r="J18" s="180">
        <f>ROUND((ROUND(H18,2)*I18/100)+ROUND(H18,2),2)</f>
      </c>
      <c r="K18" s="181"/>
      <c r="L18" s="182">
        <f>J18-K18</f>
      </c>
      <c r="M18" s="183">
        <f>ROUND(K18*D18,2)</f>
      </c>
      <c r="N18" s="184">
        <f>O18-M18</f>
      </c>
      <c r="O18" s="185">
        <f>ROUND(D18*J18,2)</f>
      </c>
      <c r="P18" s="186" t="s">
        <v>23</v>
      </c>
    </row>
    <row r="19">
      <c r="A19" s="187" t="s">
        <v>66</v>
      </c>
      <c r="B19" s="188" t="s">
        <v>67</v>
      </c>
      <c r="C19" s="189"/>
      <c r="D19" s="190"/>
      <c r="E19" s="191"/>
      <c r="F19" s="192"/>
      <c r="G19" s="193"/>
      <c r="H19" s="194"/>
      <c r="I19" s="195"/>
      <c r="J19" s="196"/>
      <c r="K19" s="197"/>
      <c r="L19" s="198"/>
      <c r="M19" s="199">
        <f>SUM(M20:M29)</f>
      </c>
      <c r="N19" s="200">
        <f>SUM(N20:N29)</f>
      </c>
      <c r="O19" s="201">
        <f>SUM(O20:O29)</f>
      </c>
      <c r="P19" s="202" t="s">
        <v>40</v>
      </c>
    </row>
    <row r="20">
      <c r="A20" s="203" t="s">
        <v>68</v>
      </c>
      <c r="B20" s="204" t="s">
        <v>69</v>
      </c>
      <c r="C20" s="205" t="s">
        <v>70</v>
      </c>
      <c r="D20" s="206" t="n">
        <v>108.0</v>
      </c>
      <c r="E20" s="207" t="n">
        <v>98.81</v>
      </c>
      <c r="F20" s="208" t="n">
        <v>22.88</v>
      </c>
      <c r="G20" s="209" t="n">
        <v>121.42</v>
      </c>
      <c r="H20" s="210"/>
      <c r="I20" s="211">
        <f>ROUND('BDI Principal'!D14,2)</f>
      </c>
      <c r="J20" s="212">
        <f>ROUND((ROUND(H20,2)*I20/100)+ROUND(H20,2),2)</f>
      </c>
      <c r="K20" s="213"/>
      <c r="L20" s="214">
        <f>J20-K20</f>
      </c>
      <c r="M20" s="215">
        <f>ROUND(K20*D20,2)</f>
      </c>
      <c r="N20" s="216">
        <f>O20-M20</f>
      </c>
      <c r="O20" s="217">
        <f>ROUND(D20*J20,2)</f>
      </c>
      <c r="P20" s="218" t="s">
        <v>23</v>
      </c>
    </row>
    <row r="21">
      <c r="A21" s="219" t="s">
        <v>71</v>
      </c>
      <c r="B21" s="220" t="s">
        <v>72</v>
      </c>
      <c r="C21" s="221" t="s">
        <v>43</v>
      </c>
      <c r="D21" s="222" t="n">
        <v>8.6</v>
      </c>
      <c r="E21" s="223" t="n">
        <v>76.35</v>
      </c>
      <c r="F21" s="224" t="n">
        <v>22.88</v>
      </c>
      <c r="G21" s="225" t="n">
        <v>93.82</v>
      </c>
      <c r="H21" s="226"/>
      <c r="I21" s="227">
        <f>ROUND('BDI Principal'!D14,2)</f>
      </c>
      <c r="J21" s="228">
        <f>ROUND((ROUND(H21,2)*I21/100)+ROUND(H21,2),2)</f>
      </c>
      <c r="K21" s="229"/>
      <c r="L21" s="230">
        <f>J21-K21</f>
      </c>
      <c r="M21" s="231">
        <f>ROUND(K21*D21,2)</f>
      </c>
      <c r="N21" s="232">
        <f>O21-M21</f>
      </c>
      <c r="O21" s="233">
        <f>ROUND(D21*J21,2)</f>
      </c>
      <c r="P21" s="234" t="s">
        <v>23</v>
      </c>
    </row>
    <row r="22">
      <c r="A22" s="235" t="s">
        <v>73</v>
      </c>
      <c r="B22" s="236" t="s">
        <v>74</v>
      </c>
      <c r="C22" s="237" t="s">
        <v>46</v>
      </c>
      <c r="D22" s="238" t="n">
        <v>15.04</v>
      </c>
      <c r="E22" s="239" t="n">
        <v>848.94</v>
      </c>
      <c r="F22" s="240" t="n">
        <v>22.88</v>
      </c>
      <c r="G22" s="241" t="n">
        <v>1043.18</v>
      </c>
      <c r="H22" s="242"/>
      <c r="I22" s="243">
        <f>ROUND('BDI Principal'!D14,2)</f>
      </c>
      <c r="J22" s="244">
        <f>ROUND((ROUND(H22,2)*I22/100)+ROUND(H22,2),2)</f>
      </c>
      <c r="K22" s="245"/>
      <c r="L22" s="246">
        <f>J22-K22</f>
      </c>
      <c r="M22" s="247">
        <f>ROUND(K22*D22,2)</f>
      </c>
      <c r="N22" s="248">
        <f>O22-M22</f>
      </c>
      <c r="O22" s="249">
        <f>ROUND(D22*J22,2)</f>
      </c>
      <c r="P22" s="250" t="s">
        <v>23</v>
      </c>
    </row>
    <row r="23">
      <c r="A23" s="251" t="s">
        <v>75</v>
      </c>
      <c r="B23" s="252" t="s">
        <v>76</v>
      </c>
      <c r="C23" s="253" t="s">
        <v>77</v>
      </c>
      <c r="D23" s="254" t="n">
        <v>207.0</v>
      </c>
      <c r="E23" s="255" t="n">
        <v>18.11</v>
      </c>
      <c r="F23" s="256" t="n">
        <v>22.88</v>
      </c>
      <c r="G23" s="257" t="n">
        <v>22.25</v>
      </c>
      <c r="H23" s="258"/>
      <c r="I23" s="259">
        <f>ROUND('BDI Principal'!D14,2)</f>
      </c>
      <c r="J23" s="260">
        <f>ROUND((ROUND(H23,2)*I23/100)+ROUND(H23,2),2)</f>
      </c>
      <c r="K23" s="261"/>
      <c r="L23" s="262">
        <f>J23-K23</f>
      </c>
      <c r="M23" s="263">
        <f>ROUND(K23*D23,2)</f>
      </c>
      <c r="N23" s="264">
        <f>O23-M23</f>
      </c>
      <c r="O23" s="265">
        <f>ROUND(D23*J23,2)</f>
      </c>
      <c r="P23" s="266" t="s">
        <v>23</v>
      </c>
    </row>
    <row r="24">
      <c r="A24" s="267" t="s">
        <v>78</v>
      </c>
      <c r="B24" s="268" t="s">
        <v>79</v>
      </c>
      <c r="C24" s="269" t="s">
        <v>77</v>
      </c>
      <c r="D24" s="270" t="n">
        <v>591.0</v>
      </c>
      <c r="E24" s="271" t="n">
        <v>12.89</v>
      </c>
      <c r="F24" s="272" t="n">
        <v>22.88</v>
      </c>
      <c r="G24" s="273" t="n">
        <v>15.84</v>
      </c>
      <c r="H24" s="274"/>
      <c r="I24" s="275">
        <f>ROUND('BDI Principal'!D14,2)</f>
      </c>
      <c r="J24" s="276">
        <f>ROUND((ROUND(H24,2)*I24/100)+ROUND(H24,2),2)</f>
      </c>
      <c r="K24" s="277"/>
      <c r="L24" s="278">
        <f>J24-K24</f>
      </c>
      <c r="M24" s="279">
        <f>ROUND(K24*D24,2)</f>
      </c>
      <c r="N24" s="280">
        <f>O24-M24</f>
      </c>
      <c r="O24" s="281">
        <f>ROUND(D24*J24,2)</f>
      </c>
      <c r="P24" s="282" t="s">
        <v>23</v>
      </c>
    </row>
    <row r="25">
      <c r="A25" s="283" t="s">
        <v>80</v>
      </c>
      <c r="B25" s="284" t="s">
        <v>81</v>
      </c>
      <c r="C25" s="285" t="s">
        <v>46</v>
      </c>
      <c r="D25" s="286" t="n">
        <v>6.48</v>
      </c>
      <c r="E25" s="287" t="n">
        <v>767.09</v>
      </c>
      <c r="F25" s="288" t="n">
        <v>22.88</v>
      </c>
      <c r="G25" s="289" t="n">
        <v>942.6</v>
      </c>
      <c r="H25" s="290"/>
      <c r="I25" s="291">
        <f>ROUND('BDI Principal'!D14,2)</f>
      </c>
      <c r="J25" s="292">
        <f>ROUND((ROUND(H25,2)*I25/100)+ROUND(H25,2),2)</f>
      </c>
      <c r="K25" s="293"/>
      <c r="L25" s="294">
        <f>J25-K25</f>
      </c>
      <c r="M25" s="295">
        <f>ROUND(K25*D25,2)</f>
      </c>
      <c r="N25" s="296">
        <f>O25-M25</f>
      </c>
      <c r="O25" s="297">
        <f>ROUND(D25*J25,2)</f>
      </c>
      <c r="P25" s="298" t="s">
        <v>23</v>
      </c>
    </row>
    <row r="26">
      <c r="A26" s="299" t="s">
        <v>82</v>
      </c>
      <c r="B26" s="300" t="s">
        <v>83</v>
      </c>
      <c r="C26" s="301" t="s">
        <v>77</v>
      </c>
      <c r="D26" s="302" t="n">
        <v>155.0</v>
      </c>
      <c r="E26" s="303" t="n">
        <v>12.31</v>
      </c>
      <c r="F26" s="304" t="n">
        <v>22.88</v>
      </c>
      <c r="G26" s="305" t="n">
        <v>15.13</v>
      </c>
      <c r="H26" s="306"/>
      <c r="I26" s="307">
        <f>ROUND('BDI Principal'!D14,2)</f>
      </c>
      <c r="J26" s="308">
        <f>ROUND((ROUND(H26,2)*I26/100)+ROUND(H26,2),2)</f>
      </c>
      <c r="K26" s="309"/>
      <c r="L26" s="310">
        <f>J26-K26</f>
      </c>
      <c r="M26" s="311">
        <f>ROUND(K26*D26,2)</f>
      </c>
      <c r="N26" s="312">
        <f>O26-M26</f>
      </c>
      <c r="O26" s="313">
        <f>ROUND(D26*J26,2)</f>
      </c>
      <c r="P26" s="314" t="s">
        <v>23</v>
      </c>
    </row>
    <row r="27">
      <c r="A27" s="315" t="s">
        <v>84</v>
      </c>
      <c r="B27" s="316" t="s">
        <v>85</v>
      </c>
      <c r="C27" s="317" t="s">
        <v>77</v>
      </c>
      <c r="D27" s="318" t="n">
        <v>77.0</v>
      </c>
      <c r="E27" s="319" t="n">
        <v>22.9</v>
      </c>
      <c r="F27" s="320" t="n">
        <v>22.88</v>
      </c>
      <c r="G27" s="321" t="n">
        <v>28.14</v>
      </c>
      <c r="H27" s="322"/>
      <c r="I27" s="323">
        <f>ROUND('BDI Principal'!D14,2)</f>
      </c>
      <c r="J27" s="324">
        <f>ROUND((ROUND(H27,2)*I27/100)+ROUND(H27,2),2)</f>
      </c>
      <c r="K27" s="325"/>
      <c r="L27" s="326">
        <f>J27-K27</f>
      </c>
      <c r="M27" s="327">
        <f>ROUND(K27*D27,2)</f>
      </c>
      <c r="N27" s="328">
        <f>O27-M27</f>
      </c>
      <c r="O27" s="329">
        <f>ROUND(D27*J27,2)</f>
      </c>
      <c r="P27" s="330" t="s">
        <v>23</v>
      </c>
    </row>
    <row r="28">
      <c r="A28" s="331" t="s">
        <v>86</v>
      </c>
      <c r="B28" s="332" t="s">
        <v>87</v>
      </c>
      <c r="C28" s="333" t="s">
        <v>43</v>
      </c>
      <c r="D28" s="334" t="n">
        <v>32.4</v>
      </c>
      <c r="E28" s="335" t="n">
        <v>125.84</v>
      </c>
      <c r="F28" s="336" t="n">
        <v>22.88</v>
      </c>
      <c r="G28" s="337" t="n">
        <v>154.63</v>
      </c>
      <c r="H28" s="338"/>
      <c r="I28" s="339">
        <f>ROUND('BDI Principal'!D14,2)</f>
      </c>
      <c r="J28" s="340">
        <f>ROUND((ROUND(H28,2)*I28/100)+ROUND(H28,2),2)</f>
      </c>
      <c r="K28" s="341"/>
      <c r="L28" s="342">
        <f>J28-K28</f>
      </c>
      <c r="M28" s="343">
        <f>ROUND(K28*D28,2)</f>
      </c>
      <c r="N28" s="344">
        <f>O28-M28</f>
      </c>
      <c r="O28" s="345">
        <f>ROUND(D28*J28,2)</f>
      </c>
      <c r="P28" s="346" t="s">
        <v>23</v>
      </c>
    </row>
    <row r="29">
      <c r="A29" s="347" t="s">
        <v>88</v>
      </c>
      <c r="B29" s="348" t="s">
        <v>89</v>
      </c>
      <c r="C29" s="349" t="s">
        <v>46</v>
      </c>
      <c r="D29" s="350" t="n">
        <v>1.5</v>
      </c>
      <c r="E29" s="351" t="n">
        <v>954.59</v>
      </c>
      <c r="F29" s="352" t="n">
        <v>22.88</v>
      </c>
      <c r="G29" s="353" t="n">
        <v>1173.0</v>
      </c>
      <c r="H29" s="354"/>
      <c r="I29" s="355">
        <f>ROUND('BDI Principal'!D14,2)</f>
      </c>
      <c r="J29" s="356">
        <f>ROUND((ROUND(H29,2)*I29/100)+ROUND(H29,2),2)</f>
      </c>
      <c r="K29" s="357"/>
      <c r="L29" s="358">
        <f>J29-K29</f>
      </c>
      <c r="M29" s="359">
        <f>ROUND(K29*D29,2)</f>
      </c>
      <c r="N29" s="360">
        <f>O29-M29</f>
      </c>
      <c r="O29" s="361">
        <f>ROUND(D29*J29,2)</f>
      </c>
      <c r="P29" s="362" t="s">
        <v>23</v>
      </c>
    </row>
    <row r="30">
      <c r="A30" s="363" t="s">
        <v>90</v>
      </c>
      <c r="B30" s="364" t="s">
        <v>91</v>
      </c>
      <c r="C30" s="365"/>
      <c r="D30" s="366"/>
      <c r="E30" s="367"/>
      <c r="F30" s="368"/>
      <c r="G30" s="369"/>
      <c r="H30" s="370"/>
      <c r="I30" s="371"/>
      <c r="J30" s="372"/>
      <c r="K30" s="373"/>
      <c r="L30" s="374"/>
      <c r="M30" s="375">
        <f>SUM(M31:M36)</f>
      </c>
      <c r="N30" s="376">
        <f>SUM(N31:N36)</f>
      </c>
      <c r="O30" s="377">
        <f>SUM(O31:O36)</f>
      </c>
      <c r="P30" s="378" t="s">
        <v>40</v>
      </c>
    </row>
    <row r="31">
      <c r="A31" s="379" t="s">
        <v>92</v>
      </c>
      <c r="B31" s="380" t="s">
        <v>93</v>
      </c>
      <c r="C31" s="381" t="s">
        <v>43</v>
      </c>
      <c r="D31" s="382" t="n">
        <v>644.7</v>
      </c>
      <c r="E31" s="383" t="n">
        <v>8.48</v>
      </c>
      <c r="F31" s="384" t="n">
        <v>22.88</v>
      </c>
      <c r="G31" s="385" t="n">
        <v>10.42</v>
      </c>
      <c r="H31" s="386"/>
      <c r="I31" s="387">
        <f>ROUND('BDI Principal'!D14,2)</f>
      </c>
      <c r="J31" s="388">
        <f>ROUND((ROUND(H31,2)*I31/100)+ROUND(H31,2),2)</f>
      </c>
      <c r="K31" s="389"/>
      <c r="L31" s="390">
        <f>J31-K31</f>
      </c>
      <c r="M31" s="391">
        <f>ROUND(K31*D31,2)</f>
      </c>
      <c r="N31" s="392">
        <f>O31-M31</f>
      </c>
      <c r="O31" s="393">
        <f>ROUND(D31*J31,2)</f>
      </c>
      <c r="P31" s="394" t="s">
        <v>23</v>
      </c>
    </row>
    <row r="32">
      <c r="A32" s="395" t="s">
        <v>94</v>
      </c>
      <c r="B32" s="396" t="s">
        <v>95</v>
      </c>
      <c r="C32" s="397" t="s">
        <v>43</v>
      </c>
      <c r="D32" s="398" t="n">
        <v>644.7</v>
      </c>
      <c r="E32" s="399" t="n">
        <v>46.48</v>
      </c>
      <c r="F32" s="400" t="n">
        <v>22.88</v>
      </c>
      <c r="G32" s="401" t="n">
        <v>57.11</v>
      </c>
      <c r="H32" s="402"/>
      <c r="I32" s="403">
        <f>ROUND('BDI Principal'!D14,2)</f>
      </c>
      <c r="J32" s="404">
        <f>ROUND((ROUND(H32,2)*I32/100)+ROUND(H32,2),2)</f>
      </c>
      <c r="K32" s="405"/>
      <c r="L32" s="406">
        <f>J32-K32</f>
      </c>
      <c r="M32" s="407">
        <f>ROUND(K32*D32,2)</f>
      </c>
      <c r="N32" s="408">
        <f>O32-M32</f>
      </c>
      <c r="O32" s="409">
        <f>ROUND(D32*J32,2)</f>
      </c>
      <c r="P32" s="410" t="s">
        <v>23</v>
      </c>
    </row>
    <row r="33">
      <c r="A33" s="411" t="s">
        <v>96</v>
      </c>
      <c r="B33" s="412" t="s">
        <v>97</v>
      </c>
      <c r="C33" s="413" t="s">
        <v>43</v>
      </c>
      <c r="D33" s="414" t="n">
        <v>322.35</v>
      </c>
      <c r="E33" s="415" t="n">
        <v>101.32</v>
      </c>
      <c r="F33" s="416" t="n">
        <v>22.88</v>
      </c>
      <c r="G33" s="417" t="n">
        <v>124.5</v>
      </c>
      <c r="H33" s="418"/>
      <c r="I33" s="419">
        <f>ROUND('BDI Principal'!D14,2)</f>
      </c>
      <c r="J33" s="420">
        <f>ROUND((ROUND(H33,2)*I33/100)+ROUND(H33,2),2)</f>
      </c>
      <c r="K33" s="421"/>
      <c r="L33" s="422">
        <f>J33-K33</f>
      </c>
      <c r="M33" s="423">
        <f>ROUND(K33*D33,2)</f>
      </c>
      <c r="N33" s="424">
        <f>O33-M33</f>
      </c>
      <c r="O33" s="425">
        <f>ROUND(D33*J33,2)</f>
      </c>
      <c r="P33" s="426" t="s">
        <v>23</v>
      </c>
    </row>
    <row r="34">
      <c r="A34" s="427" t="s">
        <v>98</v>
      </c>
      <c r="B34" s="428" t="s">
        <v>99</v>
      </c>
      <c r="C34" s="429" t="s">
        <v>43</v>
      </c>
      <c r="D34" s="430" t="n">
        <v>644.7</v>
      </c>
      <c r="E34" s="431" t="n">
        <v>4.64</v>
      </c>
      <c r="F34" s="432" t="n">
        <v>22.88</v>
      </c>
      <c r="G34" s="433" t="n">
        <v>5.7</v>
      </c>
      <c r="H34" s="434"/>
      <c r="I34" s="435">
        <f>ROUND('BDI Principal'!D14,2)</f>
      </c>
      <c r="J34" s="436">
        <f>ROUND((ROUND(H34,2)*I34/100)+ROUND(H34,2),2)</f>
      </c>
      <c r="K34" s="437"/>
      <c r="L34" s="438">
        <f>J34-K34</f>
      </c>
      <c r="M34" s="439">
        <f>ROUND(K34*D34,2)</f>
      </c>
      <c r="N34" s="440">
        <f>O34-M34</f>
      </c>
      <c r="O34" s="441">
        <f>ROUND(D34*J34,2)</f>
      </c>
      <c r="P34" s="442" t="s">
        <v>23</v>
      </c>
    </row>
    <row r="35">
      <c r="A35" s="443" t="s">
        <v>100</v>
      </c>
      <c r="B35" s="444" t="s">
        <v>101</v>
      </c>
      <c r="C35" s="445" t="s">
        <v>43</v>
      </c>
      <c r="D35" s="446" t="n">
        <v>644.7</v>
      </c>
      <c r="E35" s="447" t="n">
        <v>10.82</v>
      </c>
      <c r="F35" s="448" t="n">
        <v>22.88</v>
      </c>
      <c r="G35" s="449" t="n">
        <v>13.3</v>
      </c>
      <c r="H35" s="450"/>
      <c r="I35" s="451">
        <f>ROUND('BDI Principal'!D14,2)</f>
      </c>
      <c r="J35" s="452">
        <f>ROUND((ROUND(H35,2)*I35/100)+ROUND(H35,2),2)</f>
      </c>
      <c r="K35" s="453"/>
      <c r="L35" s="454">
        <f>J35-K35</f>
      </c>
      <c r="M35" s="455">
        <f>ROUND(K35*D35,2)</f>
      </c>
      <c r="N35" s="456">
        <f>O35-M35</f>
      </c>
      <c r="O35" s="457">
        <f>ROUND(D35*J35,2)</f>
      </c>
      <c r="P35" s="458" t="s">
        <v>23</v>
      </c>
    </row>
    <row r="36">
      <c r="A36" s="459" t="s">
        <v>102</v>
      </c>
      <c r="B36" s="460" t="s">
        <v>103</v>
      </c>
      <c r="C36" s="461" t="s">
        <v>43</v>
      </c>
      <c r="D36" s="462" t="n">
        <v>644.7</v>
      </c>
      <c r="E36" s="463" t="n">
        <v>23.29</v>
      </c>
      <c r="F36" s="464" t="n">
        <v>22.88</v>
      </c>
      <c r="G36" s="465" t="n">
        <v>28.62</v>
      </c>
      <c r="H36" s="466"/>
      <c r="I36" s="467">
        <f>ROUND('BDI Principal'!D14,2)</f>
      </c>
      <c r="J36" s="468">
        <f>ROUND((ROUND(H36,2)*I36/100)+ROUND(H36,2),2)</f>
      </c>
      <c r="K36" s="469"/>
      <c r="L36" s="470">
        <f>J36-K36</f>
      </c>
      <c r="M36" s="471">
        <f>ROUND(K36*D36,2)</f>
      </c>
      <c r="N36" s="472">
        <f>O36-M36</f>
      </c>
      <c r="O36" s="473">
        <f>ROUND(D36*J36,2)</f>
      </c>
      <c r="P36" s="474" t="s">
        <v>23</v>
      </c>
    </row>
    <row r="37">
      <c r="A37" s="475" t="s">
        <v>104</v>
      </c>
      <c r="B37"/>
      <c r="C37"/>
      <c r="D37"/>
      <c r="E37"/>
      <c r="F37"/>
      <c r="G37"/>
      <c r="H37"/>
      <c r="I37"/>
      <c r="J37"/>
      <c r="K37"/>
      <c r="L37"/>
      <c r="M37" s="476">
        <f>M8+M19+M30</f>
      </c>
      <c r="N37" s="477">
        <f>N8+N19+N30</f>
      </c>
      <c r="O37" s="478">
        <f>O8+O19+O30</f>
      </c>
    </row>
    <row r="39">
      <c r="A39" s="479" t="s">
        <v>105</v>
      </c>
    </row>
    <row r="40">
      <c r="A40" s="480" t="s">
        <v>106</v>
      </c>
    </row>
    <row r="42">
      <c r="A42" s="481" t="s">
        <v>107</v>
      </c>
    </row>
    <row r="47">
      <c r="E47" s="482">
        <f>DADOS!C11</f>
      </c>
      <c r="F47" s="482"/>
      <c r="G47" s="482"/>
      <c r="H47" s="482"/>
      <c r="I47" s="482"/>
    </row>
    <row r="48">
      <c r="E48" s="483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B8:L8"/>
    <mergeCell ref="B19:L19"/>
    <mergeCell ref="B30:L30"/>
    <mergeCell ref="A37:L37"/>
    <mergeCell ref="A39:F39"/>
    <mergeCell ref="A40:F40"/>
    <mergeCell ref="A42:K42"/>
    <mergeCell ref="E47:I47"/>
    <mergeCell ref="E48:I48"/>
  </mergeCells>
  <pageMargins bottom="0.75" footer="0.5" header="0.5" left="0.5" right="0.5" top="0.75"/>
  <pageSetup orientation="landscape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10.0" collapsed="false"/>
    <col min="2" max="2" customWidth="true" width="50.0" collapsed="false"/>
    <col min="3" max="3" customWidth="true" width="15.0" collapsed="false"/>
    <col min="4" max="4" customWidth="true" width="15.0" collapsed="false"/>
    <col min="5" max="5" customWidth="true" width="15.0" collapsed="false"/>
    <col min="6" max="6" customWidth="true" width="15.0" collapsed="false"/>
    <col min="7" max="7" customWidth="true" width="15.0" collapsed="false"/>
    <col min="8" max="8" customWidth="true" width="15.0" collapsed="false"/>
    <col min="9" max="9" customWidth="true" width="15.0" collapsed="false"/>
  </cols>
  <sheetData>
    <row r="1">
      <c r="A1" s="484" t="s">
        <v>0</v>
      </c>
    </row>
    <row r="2">
      <c r="A2" s="484" t="s">
        <v>16</v>
      </c>
    </row>
    <row r="3">
      <c r="A3" s="484" t="s">
        <v>17</v>
      </c>
      <c r="B3" s="487" t="s">
        <f>DADOS!C3</f>
      </c>
    </row>
    <row r="4">
      <c r="A4" s="484" t="s">
        <v>18</v>
      </c>
      <c r="B4" s="484" t="s">
        <f>DADOS!C7</f>
      </c>
      <c r="G4" s="484" t="s">
        <v>19</v>
      </c>
      <c r="H4" s="486">
        <f>DADOS!C9</f>
      </c>
    </row>
    <row r="5">
      <c r="A5" s="484" t="s">
        <v>20</v>
      </c>
      <c r="B5" s="485">
        <f>DADOS!C8</f>
      </c>
      <c r="C5" s="484" t="s">
        <v>9</v>
      </c>
      <c r="D5" s="484" t="s">
        <v>21</v>
      </c>
      <c r="E5" s="484" t="s">
        <f>DADOS!C13</f>
      </c>
      <c r="F5" s="484" t="s">
        <v>9</v>
      </c>
      <c r="G5" s="484" t="s">
        <v>9</v>
      </c>
      <c r="H5" s="484" t="s">
        <v>22</v>
      </c>
      <c r="I5" s="484" t="s">
        <f>DADOS!C14</f>
      </c>
    </row>
    <row r="7">
      <c r="A7" s="488" t="s">
        <v>23</v>
      </c>
      <c r="B7" s="489" t="s">
        <v>40</v>
      </c>
      <c r="C7" s="490" t="s">
        <v>37</v>
      </c>
      <c r="D7" s="491" t="s">
        <v>108</v>
      </c>
      <c r="E7" s="492" t="s">
        <v>109</v>
      </c>
      <c r="F7" s="493" t="s">
        <v>110</v>
      </c>
      <c r="G7" s="494" t="s">
        <v>111</v>
      </c>
      <c r="H7" s="495" t="s">
        <v>112</v>
      </c>
      <c r="I7" s="496" t="s">
        <v>113</v>
      </c>
    </row>
    <row r="8">
      <c r="A8" s="497" t="s">
        <v>38</v>
      </c>
      <c r="B8" s="498" t="s">
        <v>39</v>
      </c>
      <c r="C8" s="867">
        <f>Orçamento!O8</f>
      </c>
      <c r="D8" s="499" t="n">
        <v>50.0</v>
      </c>
      <c r="E8" s="500">
        <f>C8*D8/100</f>
      </c>
      <c r="F8" s="501" t="n">
        <v>50.0</v>
      </c>
      <c r="G8" s="502">
        <f>C8*F8/100</f>
      </c>
      <c r="H8" s="503">
        <f>D8+F8</f>
      </c>
      <c r="I8" s="504">
        <f>E8+G8</f>
      </c>
    </row>
    <row r="9">
      <c r="A9" s="505" t="s">
        <v>66</v>
      </c>
      <c r="B9" s="506" t="s">
        <v>67</v>
      </c>
      <c r="C9" s="867">
        <f>Orçamento!O19</f>
      </c>
      <c r="D9" s="507" t="n">
        <v>50.0</v>
      </c>
      <c r="E9" s="508">
        <f>C9*D9/100</f>
      </c>
      <c r="F9" s="509" t="n">
        <v>50.0</v>
      </c>
      <c r="G9" s="510">
        <f>C9*F9/100</f>
      </c>
      <c r="H9" s="511">
        <f>D9+F9</f>
      </c>
      <c r="I9" s="512">
        <f>E9+G9</f>
      </c>
    </row>
    <row r="10">
      <c r="A10" s="513" t="s">
        <v>90</v>
      </c>
      <c r="B10" s="514" t="s">
        <v>91</v>
      </c>
      <c r="C10" s="867">
        <f>Orçamento!O30</f>
      </c>
      <c r="D10" s="515" t="n">
        <v>50.0</v>
      </c>
      <c r="E10" s="516">
        <f>C10*D10/100</f>
      </c>
      <c r="F10" s="517" t="n">
        <v>50.0</v>
      </c>
      <c r="G10" s="518">
        <f>C10*F10/100</f>
      </c>
      <c r="H10" s="519">
        <f>D10+F10</f>
      </c>
      <c r="I10" s="520">
        <f>E10+G10</f>
      </c>
    </row>
    <row r="11">
      <c r="A11" s="521" t="s">
        <v>114</v>
      </c>
      <c r="B11" s="522"/>
      <c r="C11" s="523">
        <f>SUM(C8:C10)</f>
      </c>
      <c r="D11" s="524">
        <f>SUM(E8:E10)</f>
      </c>
      <c r="E11" s="525"/>
      <c r="F11" s="526">
        <f>SUM(G8:G10)</f>
      </c>
      <c r="G11" s="527"/>
      <c r="H11" s="528">
        <f>(I11/C11)*100</f>
      </c>
      <c r="I11" s="529">
        <f>SUM(I8:I10)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D11:E11"/>
    <mergeCell ref="F11:G11"/>
    <mergeCell ref="A11:B11"/>
  </mergeCells>
  <pageMargins bottom="0.75" footer="0.5" header="0.5" left="0.5" right="0.5" top="0.75"/>
  <pageSetup orientation="landscape" paperSize="9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10.0" collapsed="false"/>
    <col min="2" max="2" customWidth="true" width="15.0" collapsed="false"/>
    <col min="3" max="3" customWidth="true" width="15.0" collapsed="false"/>
    <col min="4" max="4" customWidth="true" width="15.0" collapsed="false"/>
    <col min="5" max="5" customWidth="true" width="10.0" collapsed="false"/>
    <col min="6" max="6" customWidth="true" width="10.0" collapsed="false"/>
    <col min="7" max="7" customWidth="true" width="10.0" collapsed="false"/>
    <col min="8" max="8" customWidth="true" width="10.0" collapsed="false"/>
    <col min="9" max="9" customWidth="true" width="10.0" collapsed="false"/>
  </cols>
  <sheetData>
    <row r="1">
      <c r="A1" s="530" t="s">
        <v>0</v>
      </c>
    </row>
    <row r="2">
      <c r="A2" s="530" t="s">
        <v>16</v>
      </c>
    </row>
    <row r="3">
      <c r="A3" s="530" t="s">
        <v>17</v>
      </c>
      <c r="B3" s="533" t="s">
        <f>DADOS!C3</f>
      </c>
    </row>
    <row r="4">
      <c r="A4" s="530" t="s">
        <v>18</v>
      </c>
      <c r="B4" s="530" t="s">
        <f>DADOS!C7</f>
      </c>
      <c r="G4" s="530" t="s">
        <v>19</v>
      </c>
      <c r="H4" s="532">
        <f>DADOS!C9</f>
      </c>
    </row>
    <row r="5">
      <c r="A5" s="530" t="s">
        <v>20</v>
      </c>
      <c r="B5" s="531">
        <f>DADOS!C8</f>
      </c>
      <c r="C5" s="530" t="s">
        <v>9</v>
      </c>
      <c r="D5" s="530" t="s">
        <v>21</v>
      </c>
      <c r="E5" s="530" t="s">
        <f>DADOS!C13</f>
      </c>
      <c r="F5" s="530" t="s">
        <v>9</v>
      </c>
      <c r="G5" s="530" t="s">
        <v>9</v>
      </c>
      <c r="H5" s="530" t="s">
        <v>22</v>
      </c>
      <c r="I5" s="530" t="s">
        <f>DADOS!C14</f>
      </c>
    </row>
    <row r="7">
      <c r="A7" s="534" t="s">
        <v>23</v>
      </c>
      <c r="B7" s="535" t="s">
        <v>115</v>
      </c>
      <c r="C7" s="536" t="s">
        <v>116</v>
      </c>
      <c r="D7" s="537" t="s">
        <v>117</v>
      </c>
      <c r="E7" s="538" t="s">
        <v>118</v>
      </c>
      <c r="F7" s="539"/>
      <c r="G7" s="540"/>
      <c r="H7" s="541"/>
      <c r="I7" s="542"/>
    </row>
    <row r="8">
      <c r="A8" s="543" t="s">
        <v>119</v>
      </c>
      <c r="B8" s="544" t="n">
        <v>3.0</v>
      </c>
      <c r="C8" s="545" t="n">
        <v>5.5</v>
      </c>
      <c r="D8" s="546" t="n">
        <v>4.0</v>
      </c>
      <c r="E8" s="547" t="s">
        <v>120</v>
      </c>
      <c r="F8" s="548"/>
      <c r="G8" s="549"/>
      <c r="H8" s="550"/>
      <c r="I8" s="551"/>
      <c r="J8" s="552">
        <f>D8/100</f>
      </c>
    </row>
    <row r="9">
      <c r="A9" s="553" t="s">
        <v>121</v>
      </c>
      <c r="B9" s="554" t="n">
        <v>0.8</v>
      </c>
      <c r="C9" s="555" t="n">
        <v>1.0</v>
      </c>
      <c r="D9" s="556" t="n">
        <v>0.8</v>
      </c>
      <c r="E9" s="557" t="s">
        <v>122</v>
      </c>
      <c r="F9" s="558"/>
      <c r="G9" s="559"/>
      <c r="H9" s="560"/>
      <c r="I9" s="561"/>
      <c r="J9" s="562">
        <f>D9/100</f>
      </c>
    </row>
    <row r="10">
      <c r="A10" s="563" t="s">
        <v>123</v>
      </c>
      <c r="B10" s="564" t="n">
        <v>0.97</v>
      </c>
      <c r="C10" s="565" t="n">
        <v>1.27</v>
      </c>
      <c r="D10" s="566" t="n">
        <v>1.27</v>
      </c>
      <c r="E10" s="567" t="s">
        <v>124</v>
      </c>
      <c r="F10" s="568"/>
      <c r="G10" s="569"/>
      <c r="H10" s="570"/>
      <c r="I10" s="571"/>
      <c r="J10" s="572">
        <f>D10/100</f>
      </c>
    </row>
    <row r="11">
      <c r="A11" s="573" t="s">
        <v>125</v>
      </c>
      <c r="B11" s="574" t="n">
        <v>0.59</v>
      </c>
      <c r="C11" s="575" t="n">
        <v>1.39</v>
      </c>
      <c r="D11" s="576" t="n">
        <v>1.23</v>
      </c>
      <c r="E11" s="577" t="s">
        <v>126</v>
      </c>
      <c r="F11" s="578"/>
      <c r="G11" s="579"/>
      <c r="H11" s="580"/>
      <c r="I11" s="581"/>
      <c r="J11" s="582">
        <f>D11/100</f>
      </c>
    </row>
    <row r="12">
      <c r="A12" s="583" t="s">
        <v>127</v>
      </c>
      <c r="B12" s="584" t="n">
        <v>6.16</v>
      </c>
      <c r="C12" s="585" t="n">
        <v>8.96</v>
      </c>
      <c r="D12" s="586" t="n">
        <v>7.4</v>
      </c>
      <c r="E12" s="587" t="s">
        <v>128</v>
      </c>
      <c r="F12" s="588"/>
      <c r="G12" s="589"/>
      <c r="H12" s="590"/>
      <c r="I12" s="591"/>
      <c r="J12" s="592">
        <f>D12/100</f>
      </c>
    </row>
    <row r="13">
      <c r="A13" s="593" t="s">
        <v>129</v>
      </c>
      <c r="B13" s="594" t="n">
        <v>5.65</v>
      </c>
      <c r="C13" s="595" t="n">
        <v>10.65</v>
      </c>
      <c r="D13" s="596">
        <f>I15+I18+I19</f>
      </c>
      <c r="E13" s="597" t="s">
        <v>130</v>
      </c>
      <c r="F13" s="598"/>
      <c r="G13" s="599"/>
      <c r="H13" s="600"/>
      <c r="I13" s="601"/>
      <c r="J13" s="602">
        <f>D13/100</f>
      </c>
    </row>
    <row r="14">
      <c r="C14" s="603" t="s">
        <v>131</v>
      </c>
      <c r="D14" s="604">
        <f>ROUND(((((1+J8+J9+J10)*(1+J11)*(1+J12)/(1-J15-J18))-1)*100),2)</f>
      </c>
    </row>
    <row r="15">
      <c r="F15" s="605" t="s">
        <v>132</v>
      </c>
      <c r="G15" s="606"/>
      <c r="H15" s="607"/>
      <c r="I15" s="608" t="n">
        <v>3.65</v>
      </c>
      <c r="J15" s="609">
        <f>I15/100</f>
      </c>
    </row>
    <row r="16">
      <c r="F16" s="610" t="s">
        <v>133</v>
      </c>
      <c r="G16" s="611"/>
      <c r="H16" s="612"/>
      <c r="I16" s="613" t="n">
        <v>2.5</v>
      </c>
      <c r="J16" s="614">
        <f>I16/100</f>
      </c>
    </row>
    <row r="17">
      <c r="F17" s="615" t="s">
        <v>134</v>
      </c>
      <c r="G17" s="616"/>
      <c r="H17" s="617"/>
      <c r="I17" s="618" t="n">
        <v>100.0</v>
      </c>
    </row>
    <row r="18">
      <c r="F18" s="619" t="s">
        <v>135</v>
      </c>
      <c r="G18" s="620"/>
      <c r="H18" s="621"/>
      <c r="I18" s="622" t="n">
        <f>((I17*I16)/100)</f>
        <v>2.5</v>
      </c>
      <c r="J18" s="623">
        <f>I18/100</f>
      </c>
    </row>
    <row r="19">
      <c r="F19" s="624" t="s">
        <v>136</v>
      </c>
      <c r="G19" s="625"/>
      <c r="H19" s="626"/>
      <c r="I19" s="627" t="n">
        <v>0.0</v>
      </c>
    </row>
    <row r="29">
      <c r="E29" s="628">
        <f>DADOS!C11</f>
      </c>
      <c r="F29" s="628"/>
      <c r="G29" s="628"/>
      <c r="H29" s="628"/>
      <c r="I29" s="628"/>
    </row>
    <row r="30">
      <c r="E30" s="629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E7:I7"/>
    <mergeCell ref="E8:I8"/>
    <mergeCell ref="E9:I9"/>
    <mergeCell ref="E10:I10"/>
    <mergeCell ref="E11:I11"/>
    <mergeCell ref="E12:I12"/>
    <mergeCell ref="E13:I13"/>
    <mergeCell ref="F15:H15"/>
    <mergeCell ref="F16:H16"/>
    <mergeCell ref="F17:H17"/>
    <mergeCell ref="F18:H18"/>
    <mergeCell ref="F19:H19"/>
    <mergeCell ref="E29:I29"/>
    <mergeCell ref="E30:I30"/>
  </mergeCells>
  <pageMargins bottom="0.75" footer="0.5" header="0.5" left="0.5" right="0.5" top="0.75"/>
  <pageSetup orientation="landscape" paperSize="9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10.0" collapsed="false"/>
    <col min="2" max="2" customWidth="true" width="15.0" collapsed="false"/>
    <col min="3" max="3" customWidth="true" width="15.0" collapsed="false"/>
    <col min="4" max="4" customWidth="true" width="15.0" collapsed="false"/>
    <col min="5" max="5" customWidth="true" width="10.0" collapsed="false"/>
    <col min="6" max="6" customWidth="true" width="10.0" collapsed="false"/>
    <col min="7" max="7" customWidth="true" width="10.0" collapsed="false"/>
    <col min="8" max="8" customWidth="true" width="10.0" collapsed="false"/>
    <col min="9" max="9" customWidth="true" width="10.0" collapsed="false"/>
  </cols>
  <sheetData>
    <row r="1">
      <c r="A1" s="630" t="s">
        <v>0</v>
      </c>
    </row>
    <row r="2">
      <c r="A2" s="630" t="s">
        <v>16</v>
      </c>
    </row>
    <row r="3">
      <c r="A3" s="630" t="s">
        <v>17</v>
      </c>
      <c r="B3" s="633" t="s">
        <f>DADOS!C3</f>
      </c>
    </row>
    <row r="4">
      <c r="A4" s="630" t="s">
        <v>18</v>
      </c>
      <c r="B4" s="630" t="s">
        <f>DADOS!C7</f>
      </c>
      <c r="G4" s="630" t="s">
        <v>19</v>
      </c>
      <c r="H4" s="632">
        <f>DADOS!C9</f>
      </c>
    </row>
    <row r="5">
      <c r="A5" s="630" t="s">
        <v>20</v>
      </c>
      <c r="B5" s="631">
        <f>DADOS!C8</f>
      </c>
      <c r="C5" s="630" t="s">
        <v>9</v>
      </c>
      <c r="D5" s="630" t="s">
        <v>21</v>
      </c>
      <c r="E5" s="630" t="s">
        <f>DADOS!C13</f>
      </c>
      <c r="F5" s="630" t="s">
        <v>9</v>
      </c>
      <c r="G5" s="630" t="s">
        <v>9</v>
      </c>
      <c r="H5" s="630" t="s">
        <v>22</v>
      </c>
      <c r="I5" s="630" t="s">
        <f>DADOS!C14</f>
      </c>
    </row>
    <row r="7">
      <c r="A7" s="634" t="s">
        <v>23</v>
      </c>
      <c r="B7" s="635" t="s">
        <v>115</v>
      </c>
      <c r="C7" s="636" t="s">
        <v>116</v>
      </c>
      <c r="D7" s="637" t="s">
        <v>117</v>
      </c>
      <c r="E7" s="638" t="s">
        <v>118</v>
      </c>
      <c r="F7" s="639"/>
      <c r="G7" s="640"/>
      <c r="H7" s="641"/>
      <c r="I7" s="642"/>
    </row>
    <row r="8">
      <c r="A8" s="643" t="s">
        <v>119</v>
      </c>
      <c r="B8" s="644" t="n">
        <v>1.5</v>
      </c>
      <c r="C8" s="645" t="n">
        <v>4.49</v>
      </c>
      <c r="D8" s="646" t="n">
        <v>0.0</v>
      </c>
      <c r="E8" s="647" t="s">
        <v>120</v>
      </c>
      <c r="F8" s="648"/>
      <c r="G8" s="649"/>
      <c r="H8" s="650"/>
      <c r="I8" s="651"/>
      <c r="J8" s="652">
        <f>D8/100</f>
      </c>
    </row>
    <row r="9">
      <c r="A9" s="653" t="s">
        <v>121</v>
      </c>
      <c r="B9" s="654" t="n">
        <v>0.3</v>
      </c>
      <c r="C9" s="655" t="n">
        <v>0.82</v>
      </c>
      <c r="D9" s="656" t="n">
        <v>0.0</v>
      </c>
      <c r="E9" s="657" t="s">
        <v>122</v>
      </c>
      <c r="F9" s="658"/>
      <c r="G9" s="659"/>
      <c r="H9" s="660"/>
      <c r="I9" s="661"/>
      <c r="J9" s="662">
        <f>D9/100</f>
      </c>
    </row>
    <row r="10">
      <c r="A10" s="663" t="s">
        <v>123</v>
      </c>
      <c r="B10" s="664" t="n">
        <v>0.56</v>
      </c>
      <c r="C10" s="665" t="n">
        <v>0.89</v>
      </c>
      <c r="D10" s="666" t="n">
        <v>0.0</v>
      </c>
      <c r="E10" s="667" t="s">
        <v>124</v>
      </c>
      <c r="F10" s="668"/>
      <c r="G10" s="669"/>
      <c r="H10" s="670"/>
      <c r="I10" s="671"/>
      <c r="J10" s="672">
        <f>D10/100</f>
      </c>
    </row>
    <row r="11">
      <c r="A11" s="673" t="s">
        <v>125</v>
      </c>
      <c r="B11" s="674" t="n">
        <v>0.85</v>
      </c>
      <c r="C11" s="675" t="n">
        <v>1.11</v>
      </c>
      <c r="D11" s="676" t="n">
        <v>0.0</v>
      </c>
      <c r="E11" s="677" t="s">
        <v>126</v>
      </c>
      <c r="F11" s="678"/>
      <c r="G11" s="679"/>
      <c r="H11" s="680"/>
      <c r="I11" s="681"/>
      <c r="J11" s="682">
        <f>D11/100</f>
      </c>
    </row>
    <row r="12">
      <c r="A12" s="683" t="s">
        <v>127</v>
      </c>
      <c r="B12" s="684" t="n">
        <v>3.5</v>
      </c>
      <c r="C12" s="685" t="n">
        <v>6.22</v>
      </c>
      <c r="D12" s="686" t="n">
        <v>0.0</v>
      </c>
      <c r="E12" s="687" t="s">
        <v>128</v>
      </c>
      <c r="F12" s="688"/>
      <c r="G12" s="689"/>
      <c r="H12" s="690"/>
      <c r="I12" s="691"/>
      <c r="J12" s="692">
        <f>D12/100</f>
      </c>
    </row>
    <row r="13">
      <c r="A13" s="693" t="s">
        <v>129</v>
      </c>
      <c r="B13" s="694" t="n">
        <v>5.65</v>
      </c>
      <c r="C13" s="695" t="n">
        <v>10.65</v>
      </c>
      <c r="D13" s="696">
        <f>I15+I16</f>
      </c>
      <c r="E13" s="697" t="s">
        <v>130</v>
      </c>
      <c r="F13" s="698"/>
      <c r="G13" s="699"/>
      <c r="H13" s="700"/>
      <c r="I13" s="701"/>
      <c r="J13" s="702">
        <f>D13/100</f>
      </c>
    </row>
    <row r="14">
      <c r="C14" s="703" t="s">
        <v>131</v>
      </c>
      <c r="D14" s="704">
        <f>ROUND(((((1+J8+J9+J10)*(1+J11)*(1+J12)/(1-J13))-1)*100),2)</f>
      </c>
    </row>
    <row r="15">
      <c r="F15" s="705" t="s">
        <v>132</v>
      </c>
      <c r="G15" s="706"/>
      <c r="H15" s="707"/>
      <c r="I15" s="708" t="n">
        <v>3.65</v>
      </c>
      <c r="J15" s="709">
        <f>I15/100</f>
      </c>
    </row>
    <row r="16">
      <c r="F16" s="710" t="s">
        <v>136</v>
      </c>
      <c r="G16" s="711"/>
      <c r="H16" s="712"/>
      <c r="I16" s="713" t="n">
        <v>0.0</v>
      </c>
    </row>
    <row r="26">
      <c r="E26" s="714">
        <f>DADOS!C11</f>
      </c>
      <c r="F26" s="714"/>
      <c r="G26" s="714"/>
      <c r="H26" s="714"/>
      <c r="I26" s="714"/>
    </row>
    <row r="27">
      <c r="E27" s="715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E7:I7"/>
    <mergeCell ref="E8:I8"/>
    <mergeCell ref="E9:I9"/>
    <mergeCell ref="E10:I10"/>
    <mergeCell ref="E11:I11"/>
    <mergeCell ref="E12:I12"/>
    <mergeCell ref="E13:I13"/>
    <mergeCell ref="F15:H15"/>
    <mergeCell ref="F16:H16"/>
    <mergeCell ref="E26:I26"/>
    <mergeCell ref="E27:I27"/>
  </mergeCells>
  <pageMargins bottom="0.75" footer="0.5" header="0.5" left="0.5" right="0.5" top="0.75"/>
  <pageSetup orientation="landscape" paperSize="9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10.0" collapsed="false"/>
    <col min="2" max="2" customWidth="true" width="15.0" collapsed="false"/>
    <col min="3" max="3" customWidth="true" width="15.0" collapsed="false"/>
    <col min="4" max="4" customWidth="true" width="15.0" collapsed="false"/>
    <col min="5" max="5" customWidth="true" width="10.0" collapsed="false"/>
    <col min="6" max="6" customWidth="true" width="10.0" collapsed="false"/>
    <col min="7" max="7" customWidth="true" width="10.0" collapsed="false"/>
    <col min="8" max="8" customWidth="true" width="10.0" collapsed="false"/>
    <col min="9" max="9" customWidth="true" width="10.0" collapsed="false"/>
  </cols>
  <sheetData>
    <row r="1">
      <c r="A1" s="716" t="s">
        <v>0</v>
      </c>
    </row>
    <row r="2">
      <c r="A2" s="716" t="s">
        <v>16</v>
      </c>
    </row>
    <row r="3">
      <c r="A3" s="716" t="s">
        <v>17</v>
      </c>
      <c r="B3" s="719" t="s">
        <f>DADOS!C3</f>
      </c>
    </row>
    <row r="4">
      <c r="A4" s="716" t="s">
        <v>18</v>
      </c>
      <c r="B4" s="716" t="s">
        <f>DADOS!C7</f>
      </c>
      <c r="G4" s="716" t="s">
        <v>19</v>
      </c>
      <c r="H4" s="718">
        <f>DADOS!C9</f>
      </c>
    </row>
    <row r="5">
      <c r="A5" s="716" t="s">
        <v>20</v>
      </c>
      <c r="B5" s="717">
        <f>DADOS!C8</f>
      </c>
      <c r="C5" s="716" t="s">
        <v>9</v>
      </c>
      <c r="D5" s="716" t="s">
        <v>21</v>
      </c>
      <c r="E5" s="716" t="s">
        <f>DADOS!C13</f>
      </c>
      <c r="F5" s="716" t="s">
        <v>9</v>
      </c>
      <c r="G5" s="716" t="s">
        <v>9</v>
      </c>
      <c r="H5" s="716" t="s">
        <v>22</v>
      </c>
      <c r="I5" s="716" t="s">
        <f>DADOS!C14</f>
      </c>
    </row>
    <row r="7">
      <c r="A7" s="720" t="s">
        <v>23</v>
      </c>
      <c r="B7" s="721" t="s">
        <v>115</v>
      </c>
      <c r="C7" s="722" t="s">
        <v>116</v>
      </c>
      <c r="D7" s="723" t="s">
        <v>117</v>
      </c>
      <c r="E7" s="724" t="s">
        <v>118</v>
      </c>
      <c r="F7" s="725"/>
      <c r="G7" s="726"/>
      <c r="H7" s="727"/>
      <c r="I7" s="728"/>
    </row>
    <row r="8">
      <c r="A8" s="729"/>
      <c r="B8" s="730" t="n">
        <v>1.5</v>
      </c>
      <c r="C8" s="731" t="n">
        <v>4.49</v>
      </c>
      <c r="D8" s="732" t="n">
        <v>3.45</v>
      </c>
      <c r="E8" s="733" t="s">
        <v>120</v>
      </c>
      <c r="F8" s="734"/>
      <c r="G8" s="735"/>
      <c r="H8" s="736"/>
      <c r="I8" s="737"/>
      <c r="J8" s="738">
        <f>D8/100</f>
      </c>
    </row>
    <row r="9">
      <c r="A9" s="739"/>
      <c r="B9" s="740" t="n">
        <v>0.3</v>
      </c>
      <c r="C9" s="741" t="n">
        <v>0.82</v>
      </c>
      <c r="D9" s="742" t="n">
        <v>0.48</v>
      </c>
      <c r="E9" s="743" t="s">
        <v>122</v>
      </c>
      <c r="F9" s="744"/>
      <c r="G9" s="745"/>
      <c r="H9" s="746"/>
      <c r="I9" s="747"/>
      <c r="J9" s="748">
        <f>D9/100</f>
      </c>
    </row>
    <row r="10">
      <c r="A10" s="749"/>
      <c r="B10" s="750" t="n">
        <v>0.56</v>
      </c>
      <c r="C10" s="751" t="n">
        <v>0.89</v>
      </c>
      <c r="D10" s="752" t="n">
        <v>0.85</v>
      </c>
      <c r="E10" s="753" t="s">
        <v>124</v>
      </c>
      <c r="F10" s="754"/>
      <c r="G10" s="755"/>
      <c r="H10" s="756"/>
      <c r="I10" s="757"/>
      <c r="J10" s="758">
        <f>D10/100</f>
      </c>
    </row>
    <row r="11">
      <c r="A11" s="759"/>
      <c r="B11" s="760" t="n">
        <v>0.85</v>
      </c>
      <c r="C11" s="761" t="n">
        <v>1.11</v>
      </c>
      <c r="D11" s="762" t="n">
        <v>0.85</v>
      </c>
      <c r="E11" s="763" t="s">
        <v>126</v>
      </c>
      <c r="F11" s="764"/>
      <c r="G11" s="765"/>
      <c r="H11" s="766"/>
      <c r="I11" s="767"/>
      <c r="J11" s="768">
        <f>D11/100</f>
      </c>
    </row>
    <row r="12">
      <c r="A12" s="769"/>
      <c r="B12" s="770" t="n">
        <v>3.5</v>
      </c>
      <c r="C12" s="771" t="n">
        <v>6.22</v>
      </c>
      <c r="D12" s="772" t="n">
        <v>5.11</v>
      </c>
      <c r="E12" s="773" t="s">
        <v>128</v>
      </c>
      <c r="F12" s="774"/>
      <c r="G12" s="775"/>
      <c r="H12" s="776"/>
      <c r="I12" s="777"/>
      <c r="J12" s="778">
        <f>D12/100</f>
      </c>
    </row>
    <row r="13">
      <c r="A13" s="779"/>
      <c r="B13" s="780" t="n">
        <v>5.65</v>
      </c>
      <c r="C13" s="781" t="n">
        <v>10.65</v>
      </c>
      <c r="D13" s="782">
        <f>I15+I18+I19</f>
      </c>
      <c r="E13" s="783" t="s">
        <v>130</v>
      </c>
      <c r="F13" s="784"/>
      <c r="G13" s="785"/>
      <c r="H13" s="786"/>
      <c r="I13" s="787"/>
      <c r="J13" s="788">
        <f>D13/100</f>
      </c>
    </row>
    <row r="14">
      <c r="C14" s="789" t="s">
        <v>131</v>
      </c>
      <c r="D14" s="790">
        <f>ROUND(((((1+J8+J9+J10)*(1+J11)*(1+J12)/(1-J15-J18))-1)*100),2)</f>
      </c>
    </row>
    <row r="15">
      <c r="F15" s="791" t="s">
        <v>132</v>
      </c>
      <c r="G15" s="792"/>
      <c r="H15" s="793"/>
      <c r="I15" s="794" t="n">
        <v>3.65</v>
      </c>
      <c r="J15" s="795">
        <f>I15/100</f>
      </c>
    </row>
    <row r="16">
      <c r="F16" s="796" t="s">
        <v>133</v>
      </c>
      <c r="G16" s="797"/>
      <c r="H16" s="798"/>
      <c r="I16" s="799" t="n">
        <v>2.5</v>
      </c>
      <c r="J16" s="800">
        <f>I16/100</f>
      </c>
    </row>
    <row r="17">
      <c r="F17" s="801" t="s">
        <v>134</v>
      </c>
      <c r="G17" s="802"/>
      <c r="H17" s="803"/>
      <c r="I17" s="804" t="n">
        <v>100.0</v>
      </c>
    </row>
    <row r="18">
      <c r="F18" s="805" t="s">
        <v>135</v>
      </c>
      <c r="G18" s="806"/>
      <c r="H18" s="807"/>
      <c r="I18" s="808" t="n">
        <f>((I17*I16)/100)</f>
        <v>2.5</v>
      </c>
      <c r="J18" s="809">
        <f>I18/100</f>
      </c>
    </row>
    <row r="19">
      <c r="F19" s="810" t="s">
        <v>136</v>
      </c>
      <c r="G19" s="811"/>
      <c r="H19" s="812"/>
      <c r="I19" s="813" t="n">
        <v>0.0</v>
      </c>
    </row>
    <row r="29">
      <c r="E29" s="814">
        <f>DADOS!C11</f>
      </c>
      <c r="F29" s="814"/>
      <c r="G29" s="814"/>
      <c r="H29" s="814"/>
      <c r="I29" s="814"/>
    </row>
    <row r="30">
      <c r="E30" s="815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E7:I7"/>
    <mergeCell ref="E8:I8"/>
    <mergeCell ref="E9:I9"/>
    <mergeCell ref="E10:I10"/>
    <mergeCell ref="E11:I11"/>
    <mergeCell ref="E12:I12"/>
    <mergeCell ref="E13:I13"/>
    <mergeCell ref="F15:H15"/>
    <mergeCell ref="F16:H16"/>
    <mergeCell ref="F17:H17"/>
    <mergeCell ref="F18:H18"/>
    <mergeCell ref="F19:H19"/>
    <mergeCell ref="E29:I29"/>
    <mergeCell ref="E30:I30"/>
  </mergeCells>
  <pageMargins bottom="0.75" footer="0.5" header="0.5" left="0.5" right="0.5" top="0.75"/>
  <pageSetup orientation="landscape" paperSize="9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sheetData>
    <row r="1">
      <c r="A1" s="816" t="s">
        <v>0</v>
      </c>
    </row>
    <row r="2">
      <c r="A2" s="816" t="s">
        <v>16</v>
      </c>
    </row>
    <row r="3">
      <c r="A3" s="816" t="s">
        <v>17</v>
      </c>
      <c r="B3" s="819" t="s">
        <f>DADOS!C3</f>
      </c>
    </row>
    <row r="4">
      <c r="A4" s="816" t="s">
        <v>18</v>
      </c>
      <c r="B4" s="816" t="s">
        <f>DADOS!C7</f>
      </c>
      <c r="G4" s="816" t="s">
        <v>19</v>
      </c>
      <c r="H4" s="818">
        <f>DADOS!C9</f>
      </c>
    </row>
    <row r="5">
      <c r="A5" s="816" t="s">
        <v>20</v>
      </c>
      <c r="B5" s="817">
        <f>DADOS!C8</f>
      </c>
      <c r="C5" s="816" t="s">
        <v>9</v>
      </c>
      <c r="D5" s="816" t="s">
        <v>21</v>
      </c>
      <c r="E5" s="816" t="s">
        <f>DADOS!C13</f>
      </c>
      <c r="F5" s="816" t="s">
        <v>9</v>
      </c>
      <c r="G5" s="816" t="s">
        <v>9</v>
      </c>
      <c r="H5" s="816" t="s">
        <v>22</v>
      </c>
      <c r="I5" s="816" t="s">
        <f>DADOS!C14</f>
      </c>
    </row>
    <row r="7"/>
    <row r="8">
      <c r="A8" s="820" t="s">
        <v>137</v>
      </c>
      <c r="B8" s="821" t="n">
        <v>1.1428</v>
      </c>
      <c r="C8" s="822" t="s">
        <v>138</v>
      </c>
      <c r="D8" s="823"/>
      <c r="E8" s="824"/>
      <c r="F8" s="825"/>
      <c r="G8" s="826"/>
      <c r="H8" s="827"/>
      <c r="I8" s="828"/>
    </row>
    <row r="9">
      <c r="A9" s="829" t="s">
        <v>139</v>
      </c>
      <c r="B9" s="830" t="n">
        <v>0.2</v>
      </c>
      <c r="C9" s="831" t="s">
        <v>140</v>
      </c>
      <c r="D9" s="832"/>
      <c r="E9" s="833"/>
      <c r="F9" s="834"/>
      <c r="G9" s="835"/>
      <c r="H9" s="836"/>
      <c r="I9" s="837"/>
    </row>
    <row r="10">
      <c r="A10" s="838" t="s">
        <v>141</v>
      </c>
      <c r="B10" s="839" t="n">
        <v>0.12</v>
      </c>
      <c r="C10" s="840" t="s">
        <v>142</v>
      </c>
      <c r="D10" s="841"/>
      <c r="E10" s="842"/>
      <c r="F10" s="843"/>
      <c r="G10" s="844"/>
      <c r="H10" s="845"/>
      <c r="I10" s="846"/>
    </row>
    <row r="11">
      <c r="A11" s="847" t="s">
        <v>143</v>
      </c>
      <c r="B11" s="848" t="n">
        <v>0.0</v>
      </c>
      <c r="C11" s="849" t="s">
        <v>144</v>
      </c>
      <c r="D11" s="850"/>
      <c r="E11" s="851"/>
      <c r="F11" s="852"/>
      <c r="G11" s="853"/>
      <c r="H11" s="854"/>
      <c r="I11" s="855"/>
    </row>
    <row r="12">
      <c r="A12" s="856" t="s">
        <v>145</v>
      </c>
      <c r="B12" s="857">
        <f>(((1+B8+B9)*(1+B10))/(1-B11))</f>
      </c>
      <c r="C12" t="s">
        <v>146</v>
      </c>
    </row>
    <row r="13">
      <c r="A13" s="858" t="s">
        <v>147</v>
      </c>
      <c r="B13" s="859">
        <f>((1+B10)/(1-B11))</f>
      </c>
      <c r="C13" t="s">
        <v>148</v>
      </c>
    </row>
    <row r="23">
      <c r="E23" s="860">
        <f>DADOS!C11</f>
      </c>
      <c r="F23" s="860"/>
      <c r="G23" s="860"/>
      <c r="H23" s="860"/>
      <c r="I23" s="860"/>
    </row>
    <row r="24">
      <c r="E24" s="861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C8:I8"/>
    <mergeCell ref="C9:I9"/>
    <mergeCell ref="C10:I10"/>
    <mergeCell ref="C11:I11"/>
    <mergeCell ref="C12:I12"/>
    <mergeCell ref="C13:I13"/>
    <mergeCell ref="E23:I23"/>
    <mergeCell ref="E24:I24"/>
  </mergeCells>
  <pageMargins bottom="0.75" footer="0.5" header="0.5" left="0.5" right="0.5" top="0.75"/>
  <pageSetup orientation="landscape" paperSize="9"/>
  <drawing r:id="rId1"/>
</worksheet>
</file>

<file path=xl/worksheets/sheet8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s="862">
        <f>'BDI Principal'!D14</f>
      </c>
    </row>
    <row r="2">
      <c r="A2" s="863">
        <f>'BDI Diferenciado'!D14</f>
      </c>
    </row>
    <row r="3">
      <c r="A3" s="864">
        <f>'BDI (Fator K e TRDE)'!B12</f>
      </c>
    </row>
    <row r="4">
      <c r="A4" s="865">
        <f>'BDI (Fator K e TRDE)'!B13</f>
      </c>
    </row>
    <row r="5">
      <c r="A5" s="866">
        <f>'BDI Outros'!D14</f>
      </c>
    </row>
  </sheetData>
  <sheetProtection password="BF59" sheet="true" scenarios="true" objects="true" selectLockedCells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2025-11-03T20:34:03Z</dcterms:created>
  <dc:creator>Apache POI</dc:creator>
</coreProperties>
</file>